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ie.corp\root\ИЭ ИД\Docs\ЗАКУПКИ\ОВП ГК_ДСП\4 БАЗА ПОСТАВЩИКОВ\1_АНКЕТА форма\"/>
    </mc:Choice>
  </mc:AlternateContent>
  <xr:revisionPtr revIDLastSave="0" documentId="13_ncr:1_{D740B6AA-768B-43A9-96D5-B7E15ABC90AE}" xr6:coauthVersionLast="47" xr6:coauthVersionMax="47" xr10:uidLastSave="{00000000-0000-0000-0000-000000000000}"/>
  <workbookProtection workbookAlgorithmName="SHA-512" workbookHashValue="PrhQzXXTW10bqdeLDGZdWJIr/0bGLJ+jBVo9MjhvcbH8t0EljtXTbnReR/r4r6kmsy9uaAnqnEXy3oDjMZpzsg==" workbookSaltValue="DtITI2W+fzBSD88X/6e/wg==" workbookSpinCount="100000" lockStructure="1"/>
  <bookViews>
    <workbookView xWindow="-120" yWindow="-120" windowWidth="29040" windowHeight="15840" xr2:uid="{00000000-000D-0000-FFFF-FFFF00000000}"/>
  </bookViews>
  <sheets>
    <sheet name="Анкета. Виды работ" sheetId="1" r:id="rId1"/>
    <sheet name="----" sheetId="4" r:id="rId2"/>
    <sheet name="Сокращение ОПФ" sheetId="5" state="hidden" r:id="rId3"/>
  </sheets>
  <functionGroups builtInGroupCount="19"/>
  <externalReferences>
    <externalReference r:id="rId4"/>
    <externalReference r:id="rId5"/>
  </externalReferences>
  <definedNames>
    <definedName name="_xlnm._FilterDatabase" localSheetId="0" hidden="1">'Анкета. Виды работ'!$C$29:$F$217</definedName>
    <definedName name="Должн_лица">'Анкета. Виды работ'!$E$24</definedName>
    <definedName name="Должн_руковод">'Анкета. Виды работ'!$E$20</definedName>
    <definedName name="_xlnm.Extract" localSheetId="0">'Анкета. Виды работ'!$C$29</definedName>
    <definedName name="ИНН">'Анкета. Виды работ'!$E$14</definedName>
    <definedName name="КПП">'Анкета. Виды работ'!$E$15</definedName>
    <definedName name="Местонахождение">'Анкета. Виды работ'!$E$8</definedName>
    <definedName name="Наименование_участника">'Анкета. Виды работ'!$E$6</definedName>
    <definedName name="_xlnm.Print_Area" localSheetId="0">'Анкета. Виды работ'!$B$3:$F$237</definedName>
    <definedName name="ОГРН">'Анкета. Виды работ'!$E$16</definedName>
    <definedName name="ОКВЭД">'Анкета. Виды работ'!$E$18</definedName>
    <definedName name="ОКОПФ">'Анкета. Виды работ'!$E$19</definedName>
    <definedName name="ОКПО">'Анкета. Виды работ'!$E$17</definedName>
    <definedName name="ОПФ">'Анкета. Виды работ'!#REF!</definedName>
    <definedName name="ОПФ_Участника">'Анкета. Виды работ'!$E$5</definedName>
    <definedName name="ОсновнаяИнформация_НаименованиеУчастника">[1]Анкета!$D$4</definedName>
    <definedName name="ОсновнаяИнформация_СокрНаименование">[2]Анкета!$D$4</definedName>
    <definedName name="Оферта_Наименование">'[2]ОФЕРТА_ (начни с меня)'!$D$3</definedName>
    <definedName name="Почтовый_адрес">'Анкета. Виды работ'!$E$9</definedName>
    <definedName name="Сайт">'Анкета. Виды работ'!$E$12</definedName>
    <definedName name="СМСП">'Анкета. Виды работ'!$E$10</definedName>
    <definedName name="Сокр_наименование">'Анкета. Виды работ'!$E$7</definedName>
    <definedName name="Тел_1">'Анкета. Виды работ'!$E$13</definedName>
    <definedName name="Тел_2">'Анкета. Виды работ'!$E$21</definedName>
    <definedName name="Тел_3">'Анкета. Виды работ'!$E$22</definedName>
    <definedName name="Тел_4">'Анкета. Виды работ'!$E$25</definedName>
    <definedName name="Тел_5">'Анкета. Виды работ'!$E$26</definedName>
    <definedName name="Тел_лица_доп">'Анкета. Виды работ'!$E$26</definedName>
    <definedName name="Тел_лица_осн">'Анкета. Виды работ'!$E$25</definedName>
    <definedName name="Тел_общий">'Анкета. Виды работ'!$E$13</definedName>
    <definedName name="Тел_рук_доп">'Анкета. Виды работ'!$E$22</definedName>
    <definedName name="Тел_рук_осн">'Анкета. Виды работ'!$E$21</definedName>
    <definedName name="Тел1">'Анкета. Виды работ'!$E$13</definedName>
    <definedName name="Телодин">'Анкета. Виды работ'!$E$13</definedName>
    <definedName name="ФИО_лица">'Анкета. Виды работ'!#REF!</definedName>
    <definedName name="ФИО_руковод">'Анкета. Виды работ'!#REF!</definedName>
    <definedName name="Элпочта_лица">'Анкета. Виды работ'!$E$27</definedName>
    <definedName name="Элпочта_общая">'Анкета. Виды работ'!$E$11</definedName>
    <definedName name="Элпочта_Руковод">'Анкета. Виды работ'!$E$23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" i="4" l="1" a="1"/>
  <c r="F2" i="4" s="1"/>
  <c r="F3" i="4" a="1"/>
  <c r="F3" i="4" s="1"/>
  <c r="F4" i="4" a="1"/>
  <c r="F4" i="4" s="1"/>
  <c r="F5" i="4" a="1"/>
  <c r="F5" i="4" s="1"/>
  <c r="F6" i="4" a="1"/>
  <c r="F6" i="4" s="1"/>
  <c r="F7" i="4" a="1"/>
  <c r="F7" i="4" s="1"/>
  <c r="F8" i="4" a="1"/>
  <c r="F8" i="4" s="1"/>
  <c r="F9" i="4" a="1"/>
  <c r="F9" i="4" s="1"/>
  <c r="F10" i="4" a="1"/>
  <c r="F10" i="4" s="1"/>
  <c r="F11" i="4" a="1"/>
  <c r="F11" i="4" s="1"/>
  <c r="F12" i="4" a="1"/>
  <c r="F12" i="4" s="1"/>
  <c r="F13" i="4" a="1"/>
  <c r="F13" i="4" s="1"/>
  <c r="F14" i="4" a="1"/>
  <c r="F14" i="4" s="1"/>
  <c r="F15" i="4" a="1"/>
  <c r="F15" i="4" s="1"/>
  <c r="F16" i="4" a="1"/>
  <c r="F16" i="4" s="1"/>
  <c r="F17" i="4" a="1"/>
  <c r="F17" i="4" s="1"/>
  <c r="F18" i="4" a="1"/>
  <c r="F18" i="4" s="1"/>
  <c r="F19" i="4" a="1"/>
  <c r="F19" i="4" s="1"/>
  <c r="F20" i="4" a="1"/>
  <c r="F20" i="4" s="1"/>
  <c r="F21" i="4" a="1"/>
  <c r="F21" i="4" s="1"/>
  <c r="F22" i="4" a="1"/>
  <c r="F22" i="4" s="1"/>
  <c r="F23" i="4" a="1"/>
  <c r="F23" i="4" s="1"/>
  <c r="F24" i="4" a="1"/>
  <c r="F24" i="4" s="1"/>
  <c r="F25" i="4" a="1"/>
  <c r="F25" i="4" s="1"/>
  <c r="F26" i="4" a="1"/>
  <c r="F26" i="4" s="1"/>
  <c r="F27" i="4" a="1"/>
  <c r="F27" i="4" s="1"/>
  <c r="F28" i="4" a="1"/>
  <c r="F28" i="4" s="1"/>
  <c r="F29" i="4" a="1"/>
  <c r="F29" i="4" s="1"/>
  <c r="F30" i="4" a="1"/>
  <c r="F30" i="4" s="1"/>
  <c r="F31" i="4" a="1"/>
  <c r="F31" i="4" s="1"/>
  <c r="F32" i="4" a="1"/>
  <c r="F32" i="4" s="1"/>
  <c r="F33" i="4" a="1"/>
  <c r="F33" i="4" s="1"/>
  <c r="F34" i="4" a="1"/>
  <c r="F34" i="4" s="1"/>
  <c r="F35" i="4" a="1"/>
  <c r="F35" i="4" s="1"/>
  <c r="F36" i="4" a="1"/>
  <c r="F36" i="4" s="1"/>
  <c r="F37" i="4" a="1"/>
  <c r="F37" i="4" s="1"/>
  <c r="F38" i="4" a="1"/>
  <c r="F38" i="4" s="1"/>
  <c r="F39" i="4" a="1"/>
  <c r="F39" i="4" s="1"/>
  <c r="F40" i="4" a="1"/>
  <c r="F40" i="4" s="1"/>
  <c r="F41" i="4" a="1"/>
  <c r="F41" i="4" s="1"/>
  <c r="F42" i="4" a="1"/>
  <c r="F42" i="4" s="1"/>
  <c r="F43" i="4" a="1"/>
  <c r="F43" i="4" s="1"/>
  <c r="F44" i="4" a="1"/>
  <c r="F44" i="4" s="1"/>
  <c r="F45" i="4" a="1"/>
  <c r="F45" i="4" s="1"/>
  <c r="F46" i="4" a="1"/>
  <c r="F46" i="4" s="1"/>
  <c r="F47" i="4" a="1"/>
  <c r="F47" i="4" s="1"/>
  <c r="F48" i="4" a="1"/>
  <c r="F48" i="4" s="1"/>
  <c r="F49" i="4" a="1"/>
  <c r="F49" i="4" s="1"/>
  <c r="F50" i="4" a="1"/>
  <c r="F50" i="4" s="1"/>
  <c r="F51" i="4" a="1"/>
  <c r="F51" i="4" s="1"/>
  <c r="F52" i="4" a="1"/>
  <c r="F52" i="4" s="1"/>
  <c r="F53" i="4" a="1"/>
  <c r="F53" i="4" s="1"/>
  <c r="F54" i="4" a="1"/>
  <c r="F54" i="4" s="1"/>
  <c r="F55" i="4" a="1"/>
  <c r="F55" i="4" s="1"/>
  <c r="F56" i="4" a="1"/>
  <c r="F56" i="4" s="1"/>
  <c r="F57" i="4" a="1"/>
  <c r="F57" i="4" s="1"/>
  <c r="F58" i="4" a="1"/>
  <c r="F58" i="4" s="1"/>
  <c r="F59" i="4" a="1"/>
  <c r="F59" i="4" s="1"/>
  <c r="F60" i="4" a="1"/>
  <c r="F60" i="4" s="1"/>
  <c r="F61" i="4" a="1"/>
  <c r="F61" i="4" s="1"/>
  <c r="F62" i="4" a="1"/>
  <c r="F62" i="4" s="1"/>
  <c r="F63" i="4" a="1"/>
  <c r="F63" i="4" s="1"/>
  <c r="F64" i="4" a="1"/>
  <c r="F64" i="4" s="1"/>
  <c r="F65" i="4" a="1"/>
  <c r="F65" i="4" s="1"/>
  <c r="F66" i="4" a="1"/>
  <c r="F66" i="4" s="1"/>
  <c r="F67" i="4" a="1"/>
  <c r="F67" i="4" s="1"/>
  <c r="F68" i="4" a="1"/>
  <c r="F68" i="4" s="1"/>
  <c r="F69" i="4" a="1"/>
  <c r="F69" i="4" s="1"/>
  <c r="F70" i="4" a="1"/>
  <c r="F70" i="4" s="1"/>
  <c r="F71" i="4" a="1"/>
  <c r="F71" i="4" s="1"/>
  <c r="F72" i="4" a="1"/>
  <c r="F72" i="4" s="1"/>
  <c r="F73" i="4" a="1"/>
  <c r="F73" i="4" s="1"/>
  <c r="F74" i="4" a="1"/>
  <c r="F74" i="4" s="1"/>
  <c r="F75" i="4" a="1"/>
  <c r="F75" i="4" s="1"/>
  <c r="F76" i="4" a="1"/>
  <c r="F76" i="4" s="1"/>
  <c r="F77" i="4" a="1"/>
  <c r="F77" i="4" s="1"/>
  <c r="F78" i="4" a="1"/>
  <c r="F78" i="4" s="1"/>
  <c r="F79" i="4" a="1"/>
  <c r="F79" i="4" s="1"/>
  <c r="F80" i="4" a="1"/>
  <c r="F80" i="4" s="1"/>
  <c r="F81" i="4" a="1"/>
  <c r="F81" i="4" s="1"/>
  <c r="F82" i="4" a="1"/>
  <c r="F82" i="4" s="1"/>
  <c r="F83" i="4" a="1"/>
  <c r="F83" i="4" s="1"/>
  <c r="F84" i="4" a="1"/>
  <c r="F84" i="4" s="1"/>
  <c r="F85" i="4" a="1"/>
  <c r="F85" i="4" s="1"/>
  <c r="F86" i="4" a="1"/>
  <c r="F86" i="4" s="1"/>
  <c r="F87" i="4" a="1"/>
  <c r="F87" i="4" s="1"/>
  <c r="F88" i="4" a="1"/>
  <c r="F88" i="4" s="1"/>
  <c r="F89" i="4" a="1"/>
  <c r="F89" i="4" s="1"/>
  <c r="F90" i="4" a="1"/>
  <c r="F90" i="4" s="1"/>
  <c r="F91" i="4" a="1"/>
  <c r="F91" i="4" s="1"/>
  <c r="F92" i="4" a="1"/>
  <c r="F92" i="4" s="1"/>
  <c r="F93" i="4" a="1"/>
  <c r="F93" i="4" s="1"/>
  <c r="F94" i="4" a="1"/>
  <c r="F94" i="4" s="1"/>
  <c r="F95" i="4" a="1"/>
  <c r="F95" i="4" s="1"/>
  <c r="F96" i="4" a="1"/>
  <c r="F96" i="4" s="1"/>
  <c r="F97" i="4" a="1"/>
  <c r="F97" i="4" s="1"/>
  <c r="F98" i="4" a="1"/>
  <c r="F98" i="4" s="1"/>
  <c r="F99" i="4" a="1"/>
  <c r="F99" i="4" s="1"/>
  <c r="F100" i="4" a="1"/>
  <c r="F100" i="4" s="1"/>
  <c r="F101" i="4" a="1"/>
  <c r="F101" i="4" s="1"/>
  <c r="F102" i="4" a="1"/>
  <c r="F102" i="4" s="1"/>
  <c r="F103" i="4" a="1"/>
  <c r="F103" i="4" s="1"/>
  <c r="F104" i="4" a="1"/>
  <c r="F104" i="4" s="1"/>
  <c r="F105" i="4" a="1"/>
  <c r="F105" i="4" s="1"/>
  <c r="F106" i="4" a="1"/>
  <c r="F106" i="4" s="1"/>
  <c r="F107" i="4" a="1"/>
  <c r="F107" i="4" s="1"/>
  <c r="F108" i="4" a="1"/>
  <c r="F108" i="4" s="1"/>
  <c r="F109" i="4" a="1"/>
  <c r="F109" i="4" s="1"/>
  <c r="F110" i="4" a="1"/>
  <c r="F110" i="4" s="1"/>
  <c r="F111" i="4" a="1"/>
  <c r="F111" i="4" s="1"/>
  <c r="F112" i="4" a="1"/>
  <c r="F112" i="4" s="1"/>
  <c r="F113" i="4" a="1"/>
  <c r="F113" i="4" s="1"/>
  <c r="F114" i="4" a="1"/>
  <c r="F114" i="4" s="1"/>
  <c r="F115" i="4" a="1"/>
  <c r="F115" i="4" s="1"/>
  <c r="F116" i="4" a="1"/>
  <c r="F116" i="4" s="1"/>
  <c r="F117" i="4" a="1"/>
  <c r="F117" i="4" s="1"/>
  <c r="F118" i="4" a="1"/>
  <c r="F118" i="4" s="1"/>
  <c r="F119" i="4" a="1"/>
  <c r="F119" i="4" s="1"/>
  <c r="F120" i="4" a="1"/>
  <c r="F120" i="4" s="1"/>
  <c r="F121" i="4" a="1"/>
  <c r="F121" i="4" s="1"/>
  <c r="F122" i="4" a="1"/>
  <c r="F122" i="4" s="1"/>
  <c r="F123" i="4" a="1"/>
  <c r="F123" i="4" s="1"/>
  <c r="F124" i="4" a="1"/>
  <c r="F124" i="4" s="1"/>
  <c r="F125" i="4" a="1"/>
  <c r="F125" i="4" s="1"/>
  <c r="F126" i="4" a="1"/>
  <c r="F126" i="4" s="1"/>
  <c r="F127" i="4" a="1"/>
  <c r="F127" i="4" s="1"/>
  <c r="F128" i="4" a="1"/>
  <c r="F128" i="4" s="1"/>
  <c r="F129" i="4" a="1"/>
  <c r="F129" i="4" s="1"/>
  <c r="F130" i="4" a="1"/>
  <c r="F130" i="4" s="1"/>
  <c r="F131" i="4" a="1"/>
  <c r="F131" i="4" s="1"/>
  <c r="F132" i="4" a="1"/>
  <c r="F132" i="4" s="1"/>
  <c r="F133" i="4" a="1"/>
  <c r="F133" i="4" s="1"/>
  <c r="F134" i="4" a="1"/>
  <c r="F134" i="4" s="1"/>
  <c r="F135" i="4" a="1"/>
  <c r="F135" i="4" s="1"/>
  <c r="F136" i="4" a="1"/>
  <c r="F136" i="4" s="1"/>
  <c r="F137" i="4" a="1"/>
  <c r="F137" i="4" s="1"/>
  <c r="F138" i="4" a="1"/>
  <c r="F138" i="4" s="1"/>
  <c r="F139" i="4" a="1"/>
  <c r="F139" i="4" s="1"/>
  <c r="F140" i="4" a="1"/>
  <c r="F140" i="4" s="1"/>
  <c r="F141" i="4" a="1"/>
  <c r="F141" i="4" s="1"/>
  <c r="F142" i="4" a="1"/>
  <c r="F142" i="4" s="1"/>
  <c r="F143" i="4" a="1"/>
  <c r="F143" i="4" s="1"/>
  <c r="F144" i="4" a="1"/>
  <c r="F144" i="4" s="1"/>
  <c r="F145" i="4" a="1"/>
  <c r="F145" i="4" s="1"/>
  <c r="F146" i="4" a="1"/>
  <c r="F146" i="4" s="1"/>
  <c r="F147" i="4" a="1"/>
  <c r="F147" i="4" s="1"/>
  <c r="F148" i="4" a="1"/>
  <c r="F148" i="4" s="1"/>
  <c r="F149" i="4" a="1"/>
  <c r="F149" i="4" s="1"/>
  <c r="F150" i="4" a="1"/>
  <c r="F150" i="4" s="1"/>
  <c r="F151" i="4" a="1"/>
  <c r="F151" i="4" s="1"/>
  <c r="F152" i="4" a="1"/>
  <c r="F152" i="4" s="1"/>
  <c r="F153" i="4" a="1"/>
  <c r="F153" i="4" s="1"/>
  <c r="F154" i="4" a="1"/>
  <c r="F154" i="4" s="1"/>
  <c r="F155" i="4" a="1"/>
  <c r="F155" i="4" s="1"/>
  <c r="F156" i="4" a="1"/>
  <c r="F156" i="4" s="1"/>
  <c r="F157" i="4" a="1"/>
  <c r="F157" i="4" s="1"/>
  <c r="F158" i="4" a="1"/>
  <c r="F158" i="4" s="1"/>
  <c r="F159" i="4" a="1"/>
  <c r="F159" i="4" s="1"/>
  <c r="F160" i="4" a="1"/>
  <c r="F160" i="4" s="1"/>
  <c r="F161" i="4" a="1"/>
  <c r="F161" i="4" s="1"/>
  <c r="F162" i="4" a="1"/>
  <c r="F162" i="4" s="1"/>
  <c r="F163" i="4" a="1"/>
  <c r="F163" i="4" s="1"/>
  <c r="F164" i="4" a="1"/>
  <c r="F164" i="4" s="1"/>
  <c r="F165" i="4" a="1"/>
  <c r="F165" i="4" s="1"/>
  <c r="F166" i="4" a="1"/>
  <c r="F166" i="4" s="1"/>
  <c r="F167" i="4" a="1"/>
  <c r="F167" i="4" s="1"/>
  <c r="F168" i="4" a="1"/>
  <c r="F168" i="4" s="1"/>
  <c r="F169" i="4" a="1"/>
  <c r="F169" i="4" s="1"/>
  <c r="F170" i="4" a="1"/>
  <c r="F170" i="4" s="1"/>
  <c r="F171" i="4" a="1"/>
  <c r="F171" i="4" s="1"/>
  <c r="F172" i="4" a="1"/>
  <c r="F172" i="4" s="1"/>
  <c r="F173" i="4" a="1"/>
  <c r="F173" i="4" s="1"/>
  <c r="F174" i="4" a="1"/>
  <c r="F174" i="4" s="1"/>
  <c r="F175" i="4" a="1"/>
  <c r="F175" i="4" s="1"/>
  <c r="F176" i="4" a="1"/>
  <c r="F176" i="4" s="1"/>
  <c r="F177" i="4" a="1"/>
  <c r="F177" i="4" s="1"/>
  <c r="F178" i="4" a="1"/>
  <c r="F178" i="4" s="1"/>
  <c r="F179" i="4" a="1"/>
  <c r="F179" i="4" s="1"/>
  <c r="F180" i="4" a="1"/>
  <c r="F180" i="4" s="1"/>
  <c r="F181" i="4" a="1"/>
  <c r="F181" i="4" s="1"/>
  <c r="F182" i="4" a="1"/>
  <c r="F182" i="4" s="1"/>
  <c r="F183" i="4" a="1"/>
  <c r="F183" i="4" s="1"/>
  <c r="F184" i="4" a="1"/>
  <c r="F184" i="4" s="1"/>
  <c r="F185" i="4" a="1"/>
  <c r="F185" i="4" s="1"/>
  <c r="F186" i="4" a="1"/>
  <c r="F186" i="4" s="1"/>
  <c r="F187" i="4" a="1"/>
  <c r="F187" i="4" s="1"/>
  <c r="F188" i="4" a="1"/>
  <c r="F188" i="4" s="1"/>
  <c r="F189" i="4" a="1"/>
  <c r="F189" i="4" s="1"/>
  <c r="F190" i="4" a="1"/>
  <c r="F190" i="4" s="1"/>
  <c r="F191" i="4" a="1"/>
  <c r="F191" i="4" s="1"/>
  <c r="F192" i="4" a="1"/>
  <c r="F192" i="4" s="1"/>
  <c r="F193" i="4" a="1"/>
  <c r="F193" i="4" s="1"/>
  <c r="F194" i="4" a="1"/>
  <c r="F194" i="4" s="1"/>
  <c r="F195" i="4" a="1"/>
  <c r="F195" i="4" s="1"/>
  <c r="F196" i="4" a="1"/>
  <c r="F196" i="4" s="1"/>
  <c r="F197" i="4" a="1"/>
  <c r="F197" i="4" s="1"/>
  <c r="F198" i="4" a="1"/>
  <c r="F198" i="4" s="1"/>
  <c r="F199" i="4" a="1"/>
  <c r="F199" i="4" s="1"/>
  <c r="F200" i="4" a="1"/>
  <c r="F200" i="4" s="1"/>
  <c r="F201" i="4" a="1"/>
  <c r="F201" i="4" s="1"/>
  <c r="F202" i="4" a="1"/>
  <c r="F202" i="4" s="1"/>
  <c r="F203" i="4" a="1"/>
  <c r="F203" i="4" s="1"/>
  <c r="F204" i="4" a="1"/>
  <c r="F204" i="4" s="1"/>
  <c r="F205" i="4" a="1"/>
  <c r="F205" i="4" s="1"/>
  <c r="F206" i="4" a="1"/>
  <c r="F206" i="4" s="1"/>
  <c r="F207" i="4" a="1"/>
  <c r="F207" i="4" s="1"/>
  <c r="F208" i="4" a="1"/>
  <c r="F208" i="4" s="1"/>
  <c r="F209" i="4" a="1"/>
  <c r="F209" i="4" s="1"/>
  <c r="B217" i="1"/>
  <c r="B216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1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9" i="1"/>
  <c r="F215" i="4" l="1"/>
  <c r="O4" i="4" l="1"/>
  <c r="O2" i="4"/>
  <c r="N2" i="4" s="1"/>
  <c r="O3" i="4"/>
  <c r="I2" i="4"/>
  <c r="N3" i="4" l="1"/>
  <c r="N5" i="4"/>
  <c r="H2" i="4"/>
  <c r="D2" i="4" l="1"/>
  <c r="L2" i="4" l="1"/>
  <c r="K2" i="4" s="1"/>
  <c r="L3" i="4"/>
  <c r="L6" i="4"/>
  <c r="L5" i="4"/>
  <c r="L4" i="4"/>
  <c r="F226" i="4" l="1"/>
  <c r="B226" i="4" s="1"/>
  <c r="F227" i="4"/>
  <c r="B227" i="4" s="1"/>
  <c r="F216" i="4"/>
  <c r="F217" i="4"/>
  <c r="B217" i="4" s="1"/>
  <c r="F218" i="4"/>
  <c r="B218" i="4" s="1"/>
  <c r="F219" i="4"/>
  <c r="B219" i="4" s="1"/>
  <c r="F220" i="4"/>
  <c r="B220" i="4" s="1"/>
  <c r="F221" i="4"/>
  <c r="B221" i="4" s="1"/>
  <c r="F222" i="4"/>
  <c r="B222" i="4" s="1"/>
  <c r="F223" i="4"/>
  <c r="D223" i="4" s="1"/>
  <c r="F224" i="4"/>
  <c r="B224" i="4" s="1"/>
  <c r="F225" i="4"/>
  <c r="B225" i="4" s="1"/>
  <c r="H215" i="4"/>
  <c r="I225" i="4" l="1"/>
  <c r="I218" i="4"/>
  <c r="I217" i="4"/>
  <c r="I226" i="4"/>
  <c r="H226" i="4"/>
  <c r="C221" i="4"/>
  <c r="I222" i="4"/>
  <c r="C217" i="4"/>
  <c r="I221" i="4"/>
  <c r="E217" i="4"/>
  <c r="I227" i="4"/>
  <c r="C225" i="4"/>
  <c r="E222" i="4"/>
  <c r="A218" i="4"/>
  <c r="E227" i="4"/>
  <c r="A227" i="4"/>
  <c r="H222" i="4"/>
  <c r="H218" i="4"/>
  <c r="E221" i="4"/>
  <c r="C222" i="4"/>
  <c r="A225" i="4"/>
  <c r="A217" i="4"/>
  <c r="E226" i="4"/>
  <c r="A226" i="4"/>
  <c r="H225" i="4"/>
  <c r="H221" i="4"/>
  <c r="H217" i="4"/>
  <c r="H224" i="4"/>
  <c r="H220" i="4"/>
  <c r="H216" i="4"/>
  <c r="E218" i="4"/>
  <c r="A222" i="4"/>
  <c r="C227" i="4"/>
  <c r="E225" i="4"/>
  <c r="C218" i="4"/>
  <c r="A221" i="4"/>
  <c r="C226" i="4"/>
  <c r="H227" i="4"/>
  <c r="H223" i="4"/>
  <c r="H219" i="4"/>
  <c r="K3" i="4"/>
  <c r="K4" i="4" s="1"/>
  <c r="D215" i="4"/>
  <c r="I215" i="4"/>
  <c r="E215" i="4"/>
  <c r="D227" i="4"/>
  <c r="D226" i="4"/>
  <c r="D224" i="4"/>
  <c r="D216" i="4"/>
  <c r="B216" i="4"/>
  <c r="B223" i="4"/>
  <c r="I224" i="4"/>
  <c r="I220" i="4"/>
  <c r="I216" i="4"/>
  <c r="E224" i="4"/>
  <c r="E220" i="4"/>
  <c r="E216" i="4"/>
  <c r="D222" i="4"/>
  <c r="D218" i="4"/>
  <c r="C224" i="4"/>
  <c r="C220" i="4"/>
  <c r="C216" i="4"/>
  <c r="A224" i="4"/>
  <c r="A220" i="4"/>
  <c r="A216" i="4"/>
  <c r="I223" i="4"/>
  <c r="I219" i="4"/>
  <c r="E223" i="4"/>
  <c r="E219" i="4"/>
  <c r="D225" i="4"/>
  <c r="D221" i="4"/>
  <c r="D217" i="4"/>
  <c r="C223" i="4"/>
  <c r="C219" i="4"/>
  <c r="A223" i="4"/>
  <c r="A219" i="4"/>
  <c r="D220" i="4"/>
  <c r="D219" i="4"/>
  <c r="C22" i="5"/>
  <c r="C12" i="5"/>
  <c r="D20" i="5"/>
  <c r="E12" i="5"/>
  <c r="D12" i="5"/>
  <c r="E27" i="5"/>
  <c r="C20" i="5"/>
  <c r="D22" i="5"/>
  <c r="C27" i="5"/>
  <c r="E20" i="5"/>
  <c r="E22" i="5"/>
  <c r="D27" i="5"/>
  <c r="K5" i="4" l="1"/>
  <c r="I6" i="4"/>
  <c r="I7" i="4"/>
  <c r="I9" i="4"/>
  <c r="I10" i="4"/>
  <c r="I11" i="4"/>
  <c r="I13" i="4"/>
  <c r="I14" i="4"/>
  <c r="I15" i="4"/>
  <c r="I17" i="4"/>
  <c r="E2" i="4"/>
  <c r="H6" i="4"/>
  <c r="H10" i="4"/>
  <c r="H14" i="4"/>
  <c r="C3" i="5"/>
  <c r="C19" i="5"/>
  <c r="C13" i="5"/>
  <c r="C31" i="5"/>
  <c r="C5" i="5"/>
  <c r="C16" i="5"/>
  <c r="C8" i="5"/>
  <c r="C30" i="5"/>
  <c r="C25" i="5"/>
  <c r="C17" i="5"/>
  <c r="C7" i="5"/>
  <c r="C14" i="5"/>
  <c r="C24" i="5"/>
  <c r="C9" i="5"/>
  <c r="C29" i="5"/>
  <c r="C10" i="5"/>
  <c r="C18" i="5"/>
  <c r="C26" i="5"/>
  <c r="C23" i="5"/>
  <c r="C35" i="5"/>
  <c r="C15" i="5"/>
  <c r="C21" i="5"/>
  <c r="C6" i="5"/>
  <c r="C4" i="5"/>
  <c r="C33" i="5"/>
  <c r="C32" i="5"/>
  <c r="C11" i="5"/>
  <c r="C28" i="5"/>
  <c r="C2" i="5"/>
  <c r="C34" i="5"/>
  <c r="I3" i="4"/>
  <c r="H9" i="4" l="1"/>
  <c r="I5" i="4"/>
  <c r="B5" i="4"/>
  <c r="A5" i="4" s="1"/>
  <c r="H15" i="4"/>
  <c r="H7" i="4"/>
  <c r="H11" i="4"/>
  <c r="C205" i="4"/>
  <c r="I205" i="4"/>
  <c r="C193" i="4"/>
  <c r="I193" i="4"/>
  <c r="C181" i="4"/>
  <c r="I181" i="4"/>
  <c r="C165" i="4"/>
  <c r="I165" i="4"/>
  <c r="C153" i="4"/>
  <c r="I153" i="4"/>
  <c r="C141" i="4"/>
  <c r="I141" i="4"/>
  <c r="C129" i="4"/>
  <c r="I129" i="4"/>
  <c r="C113" i="4"/>
  <c r="I113" i="4"/>
  <c r="C105" i="4"/>
  <c r="I105" i="4"/>
  <c r="C93" i="4"/>
  <c r="I93" i="4"/>
  <c r="C81" i="4"/>
  <c r="I81" i="4"/>
  <c r="C69" i="4"/>
  <c r="I69" i="4"/>
  <c r="C57" i="4"/>
  <c r="I57" i="4"/>
  <c r="C45" i="4"/>
  <c r="I45" i="4"/>
  <c r="C33" i="4"/>
  <c r="I33" i="4"/>
  <c r="C21" i="4"/>
  <c r="I21" i="4"/>
  <c r="H5" i="4"/>
  <c r="C200" i="4"/>
  <c r="I200" i="4"/>
  <c r="C192" i="4"/>
  <c r="I192" i="4"/>
  <c r="C188" i="4"/>
  <c r="I188" i="4"/>
  <c r="C184" i="4"/>
  <c r="I184" i="4"/>
  <c r="C180" i="4"/>
  <c r="I180" i="4"/>
  <c r="C176" i="4"/>
  <c r="I176" i="4"/>
  <c r="C172" i="4"/>
  <c r="I172" i="4"/>
  <c r="C168" i="4"/>
  <c r="I168" i="4"/>
  <c r="C164" i="4"/>
  <c r="I164" i="4"/>
  <c r="C160" i="4"/>
  <c r="I160" i="4"/>
  <c r="C156" i="4"/>
  <c r="I156" i="4"/>
  <c r="C152" i="4"/>
  <c r="I152" i="4"/>
  <c r="C148" i="4"/>
  <c r="I148" i="4"/>
  <c r="C144" i="4"/>
  <c r="I144" i="4"/>
  <c r="C140" i="4"/>
  <c r="I140" i="4"/>
  <c r="C136" i="4"/>
  <c r="I136" i="4"/>
  <c r="C132" i="4"/>
  <c r="I132" i="4"/>
  <c r="C128" i="4"/>
  <c r="I128" i="4"/>
  <c r="C124" i="4"/>
  <c r="I124" i="4"/>
  <c r="C120" i="4"/>
  <c r="I120" i="4"/>
  <c r="C116" i="4"/>
  <c r="I116" i="4"/>
  <c r="C112" i="4"/>
  <c r="I112" i="4"/>
  <c r="C108" i="4"/>
  <c r="I108" i="4"/>
  <c r="C104" i="4"/>
  <c r="I104" i="4"/>
  <c r="C100" i="4"/>
  <c r="I100" i="4"/>
  <c r="C96" i="4"/>
  <c r="I96" i="4"/>
  <c r="C92" i="4"/>
  <c r="I92" i="4"/>
  <c r="C88" i="4"/>
  <c r="I88" i="4"/>
  <c r="C84" i="4"/>
  <c r="I84" i="4"/>
  <c r="C80" i="4"/>
  <c r="I80" i="4"/>
  <c r="C76" i="4"/>
  <c r="I76" i="4"/>
  <c r="C72" i="4"/>
  <c r="I72" i="4"/>
  <c r="C68" i="4"/>
  <c r="I68" i="4"/>
  <c r="C64" i="4"/>
  <c r="I64" i="4"/>
  <c r="C60" i="4"/>
  <c r="I60" i="4"/>
  <c r="C56" i="4"/>
  <c r="I56" i="4"/>
  <c r="C52" i="4"/>
  <c r="I52" i="4"/>
  <c r="C48" i="4"/>
  <c r="I48" i="4"/>
  <c r="C44" i="4"/>
  <c r="I44" i="4"/>
  <c r="C40" i="4"/>
  <c r="I40" i="4"/>
  <c r="C36" i="4"/>
  <c r="I36" i="4"/>
  <c r="C32" i="4"/>
  <c r="I32" i="4"/>
  <c r="C28" i="4"/>
  <c r="I28" i="4"/>
  <c r="C24" i="4"/>
  <c r="I24" i="4"/>
  <c r="C20" i="4"/>
  <c r="I20" i="4"/>
  <c r="C16" i="4"/>
  <c r="I16" i="4"/>
  <c r="C12" i="4"/>
  <c r="I12" i="4"/>
  <c r="C8" i="4"/>
  <c r="I8" i="4"/>
  <c r="C201" i="4"/>
  <c r="I201" i="4"/>
  <c r="C189" i="4"/>
  <c r="I189" i="4"/>
  <c r="C173" i="4"/>
  <c r="I173" i="4"/>
  <c r="C161" i="4"/>
  <c r="I161" i="4"/>
  <c r="C149" i="4"/>
  <c r="I149" i="4"/>
  <c r="C137" i="4"/>
  <c r="I137" i="4"/>
  <c r="C125" i="4"/>
  <c r="I125" i="4"/>
  <c r="C117" i="4"/>
  <c r="I117" i="4"/>
  <c r="C101" i="4"/>
  <c r="I101" i="4"/>
  <c r="C89" i="4"/>
  <c r="I89" i="4"/>
  <c r="C77" i="4"/>
  <c r="I77" i="4"/>
  <c r="C65" i="4"/>
  <c r="I65" i="4"/>
  <c r="C53" i="4"/>
  <c r="I53" i="4"/>
  <c r="C29" i="4"/>
  <c r="I29" i="4"/>
  <c r="C204" i="4"/>
  <c r="I204" i="4"/>
  <c r="C207" i="4"/>
  <c r="I207" i="4"/>
  <c r="C199" i="4"/>
  <c r="I199" i="4"/>
  <c r="C191" i="4"/>
  <c r="I191" i="4"/>
  <c r="C183" i="4"/>
  <c r="I183" i="4"/>
  <c r="C175" i="4"/>
  <c r="I175" i="4"/>
  <c r="C171" i="4"/>
  <c r="I171" i="4"/>
  <c r="C167" i="4"/>
  <c r="I167" i="4"/>
  <c r="C163" i="4"/>
  <c r="I163" i="4"/>
  <c r="C159" i="4"/>
  <c r="I159" i="4"/>
  <c r="C155" i="4"/>
  <c r="I155" i="4"/>
  <c r="C151" i="4"/>
  <c r="I151" i="4"/>
  <c r="C147" i="4"/>
  <c r="I147" i="4"/>
  <c r="C143" i="4"/>
  <c r="I143" i="4"/>
  <c r="C139" i="4"/>
  <c r="I139" i="4"/>
  <c r="C135" i="4"/>
  <c r="I135" i="4"/>
  <c r="C131" i="4"/>
  <c r="I131" i="4"/>
  <c r="C127" i="4"/>
  <c r="I127" i="4"/>
  <c r="C123" i="4"/>
  <c r="I123" i="4"/>
  <c r="C119" i="4"/>
  <c r="I119" i="4"/>
  <c r="C115" i="4"/>
  <c r="I115" i="4"/>
  <c r="C111" i="4"/>
  <c r="I111" i="4"/>
  <c r="C107" i="4"/>
  <c r="I107" i="4"/>
  <c r="C103" i="4"/>
  <c r="I103" i="4"/>
  <c r="C99" i="4"/>
  <c r="I99" i="4"/>
  <c r="C95" i="4"/>
  <c r="I95" i="4"/>
  <c r="C91" i="4"/>
  <c r="I91" i="4"/>
  <c r="C87" i="4"/>
  <c r="I87" i="4"/>
  <c r="C83" i="4"/>
  <c r="I83" i="4"/>
  <c r="C79" i="4"/>
  <c r="I79" i="4"/>
  <c r="C75" i="4"/>
  <c r="I75" i="4"/>
  <c r="C71" i="4"/>
  <c r="I71" i="4"/>
  <c r="C67" i="4"/>
  <c r="I67" i="4"/>
  <c r="C63" i="4"/>
  <c r="I63" i="4"/>
  <c r="C59" i="4"/>
  <c r="I59" i="4"/>
  <c r="C55" i="4"/>
  <c r="I55" i="4"/>
  <c r="C51" i="4"/>
  <c r="I51" i="4"/>
  <c r="C47" i="4"/>
  <c r="I47" i="4"/>
  <c r="C43" i="4"/>
  <c r="I43" i="4"/>
  <c r="C39" i="4"/>
  <c r="I39" i="4"/>
  <c r="C35" i="4"/>
  <c r="I35" i="4"/>
  <c r="C31" i="4"/>
  <c r="I31" i="4"/>
  <c r="C27" i="4"/>
  <c r="I27" i="4"/>
  <c r="C23" i="4"/>
  <c r="I23" i="4"/>
  <c r="C19" i="4"/>
  <c r="I19" i="4"/>
  <c r="C209" i="4"/>
  <c r="I209" i="4"/>
  <c r="C197" i="4"/>
  <c r="I197" i="4"/>
  <c r="C185" i="4"/>
  <c r="I185" i="4"/>
  <c r="C177" i="4"/>
  <c r="I177" i="4"/>
  <c r="C169" i="4"/>
  <c r="I169" i="4"/>
  <c r="C157" i="4"/>
  <c r="I157" i="4"/>
  <c r="C145" i="4"/>
  <c r="I145" i="4"/>
  <c r="C133" i="4"/>
  <c r="I133" i="4"/>
  <c r="C121" i="4"/>
  <c r="I121" i="4"/>
  <c r="C109" i="4"/>
  <c r="I109" i="4"/>
  <c r="C97" i="4"/>
  <c r="I97" i="4"/>
  <c r="C85" i="4"/>
  <c r="I85" i="4"/>
  <c r="C73" i="4"/>
  <c r="I73" i="4"/>
  <c r="C61" i="4"/>
  <c r="I61" i="4"/>
  <c r="C49" i="4"/>
  <c r="I49" i="4"/>
  <c r="C41" i="4"/>
  <c r="I41" i="4"/>
  <c r="C37" i="4"/>
  <c r="I37" i="4"/>
  <c r="C25" i="4"/>
  <c r="I25" i="4"/>
  <c r="C208" i="4"/>
  <c r="I208" i="4"/>
  <c r="C196" i="4"/>
  <c r="I196" i="4"/>
  <c r="H17" i="4"/>
  <c r="C203" i="4"/>
  <c r="I203" i="4"/>
  <c r="C195" i="4"/>
  <c r="I195" i="4"/>
  <c r="C187" i="4"/>
  <c r="I187" i="4"/>
  <c r="C179" i="4"/>
  <c r="I179" i="4"/>
  <c r="H13" i="4"/>
  <c r="C206" i="4"/>
  <c r="I206" i="4"/>
  <c r="C202" i="4"/>
  <c r="I202" i="4"/>
  <c r="C198" i="4"/>
  <c r="I198" i="4"/>
  <c r="C194" i="4"/>
  <c r="I194" i="4"/>
  <c r="C190" i="4"/>
  <c r="I190" i="4"/>
  <c r="C186" i="4"/>
  <c r="I186" i="4"/>
  <c r="C182" i="4"/>
  <c r="I182" i="4"/>
  <c r="C178" i="4"/>
  <c r="I178" i="4"/>
  <c r="C174" i="4"/>
  <c r="I174" i="4"/>
  <c r="C170" i="4"/>
  <c r="I170" i="4"/>
  <c r="C166" i="4"/>
  <c r="I166" i="4"/>
  <c r="C162" i="4"/>
  <c r="I162" i="4"/>
  <c r="C158" i="4"/>
  <c r="I158" i="4"/>
  <c r="C154" i="4"/>
  <c r="I154" i="4"/>
  <c r="C150" i="4"/>
  <c r="I150" i="4"/>
  <c r="C146" i="4"/>
  <c r="I146" i="4"/>
  <c r="C142" i="4"/>
  <c r="I142" i="4"/>
  <c r="C138" i="4"/>
  <c r="I138" i="4"/>
  <c r="C134" i="4"/>
  <c r="I134" i="4"/>
  <c r="C130" i="4"/>
  <c r="I130" i="4"/>
  <c r="C126" i="4"/>
  <c r="I126" i="4"/>
  <c r="C122" i="4"/>
  <c r="I122" i="4"/>
  <c r="C118" i="4"/>
  <c r="I118" i="4"/>
  <c r="C114" i="4"/>
  <c r="I114" i="4"/>
  <c r="C110" i="4"/>
  <c r="I110" i="4"/>
  <c r="C106" i="4"/>
  <c r="I106" i="4"/>
  <c r="C102" i="4"/>
  <c r="I102" i="4"/>
  <c r="C98" i="4"/>
  <c r="I98" i="4"/>
  <c r="C94" i="4"/>
  <c r="I94" i="4"/>
  <c r="C90" i="4"/>
  <c r="I90" i="4"/>
  <c r="C86" i="4"/>
  <c r="I86" i="4"/>
  <c r="C82" i="4"/>
  <c r="I82" i="4"/>
  <c r="C78" i="4"/>
  <c r="I78" i="4"/>
  <c r="C74" i="4"/>
  <c r="I74" i="4"/>
  <c r="C70" i="4"/>
  <c r="I70" i="4"/>
  <c r="C66" i="4"/>
  <c r="I66" i="4"/>
  <c r="C62" i="4"/>
  <c r="I62" i="4"/>
  <c r="C58" i="4"/>
  <c r="I58" i="4"/>
  <c r="C54" i="4"/>
  <c r="I54" i="4"/>
  <c r="C50" i="4"/>
  <c r="I50" i="4"/>
  <c r="C46" i="4"/>
  <c r="I46" i="4"/>
  <c r="C42" i="4"/>
  <c r="I42" i="4"/>
  <c r="C38" i="4"/>
  <c r="I38" i="4"/>
  <c r="C34" i="4"/>
  <c r="I34" i="4"/>
  <c r="C30" i="4"/>
  <c r="I30" i="4"/>
  <c r="C26" i="4"/>
  <c r="I26" i="4"/>
  <c r="C22" i="4"/>
  <c r="I22" i="4"/>
  <c r="C18" i="4"/>
  <c r="I18" i="4"/>
  <c r="K6" i="4"/>
  <c r="L12" i="4" s="1"/>
  <c r="D15" i="4"/>
  <c r="C15" i="4"/>
  <c r="D11" i="4"/>
  <c r="C11" i="4"/>
  <c r="D7" i="4"/>
  <c r="C7" i="4"/>
  <c r="D14" i="4"/>
  <c r="C14" i="4"/>
  <c r="D10" i="4"/>
  <c r="C10" i="4"/>
  <c r="D6" i="4"/>
  <c r="C6" i="4"/>
  <c r="D17" i="4"/>
  <c r="C17" i="4"/>
  <c r="D13" i="4"/>
  <c r="C13" i="4"/>
  <c r="D9" i="4"/>
  <c r="C9" i="4"/>
  <c r="D5" i="4"/>
  <c r="C5" i="4"/>
  <c r="H208" i="4"/>
  <c r="D208" i="4"/>
  <c r="H200" i="4"/>
  <c r="D200" i="4"/>
  <c r="H192" i="4"/>
  <c r="D192" i="4"/>
  <c r="H184" i="4"/>
  <c r="D184" i="4"/>
  <c r="H176" i="4"/>
  <c r="D176" i="4"/>
  <c r="H168" i="4"/>
  <c r="D168" i="4"/>
  <c r="H160" i="4"/>
  <c r="D160" i="4"/>
  <c r="H152" i="4"/>
  <c r="D152" i="4"/>
  <c r="H144" i="4"/>
  <c r="D144" i="4"/>
  <c r="H136" i="4"/>
  <c r="D136" i="4"/>
  <c r="H128" i="4"/>
  <c r="D128" i="4"/>
  <c r="H120" i="4"/>
  <c r="D120" i="4"/>
  <c r="H112" i="4"/>
  <c r="D112" i="4"/>
  <c r="H104" i="4"/>
  <c r="D104" i="4"/>
  <c r="H96" i="4"/>
  <c r="D96" i="4"/>
  <c r="H88" i="4"/>
  <c r="D88" i="4"/>
  <c r="H80" i="4"/>
  <c r="D80" i="4"/>
  <c r="H72" i="4"/>
  <c r="D72" i="4"/>
  <c r="H64" i="4"/>
  <c r="D64" i="4"/>
  <c r="H56" i="4"/>
  <c r="D56" i="4"/>
  <c r="H44" i="4"/>
  <c r="D44" i="4"/>
  <c r="H36" i="4"/>
  <c r="D36" i="4"/>
  <c r="H28" i="4"/>
  <c r="D28" i="4"/>
  <c r="H20" i="4"/>
  <c r="D20" i="4"/>
  <c r="H12" i="4"/>
  <c r="D12" i="4"/>
  <c r="H8" i="4"/>
  <c r="D8" i="4"/>
  <c r="H207" i="4"/>
  <c r="D207" i="4"/>
  <c r="H199" i="4"/>
  <c r="D199" i="4"/>
  <c r="H191" i="4"/>
  <c r="D191" i="4"/>
  <c r="H183" i="4"/>
  <c r="D183" i="4"/>
  <c r="H175" i="4"/>
  <c r="D175" i="4"/>
  <c r="H167" i="4"/>
  <c r="D167" i="4"/>
  <c r="H159" i="4"/>
  <c r="D159" i="4"/>
  <c r="H151" i="4"/>
  <c r="D151" i="4"/>
  <c r="H143" i="4"/>
  <c r="D143" i="4"/>
  <c r="H135" i="4"/>
  <c r="D135" i="4"/>
  <c r="H127" i="4"/>
  <c r="D127" i="4"/>
  <c r="H119" i="4"/>
  <c r="D119" i="4"/>
  <c r="H111" i="4"/>
  <c r="D111" i="4"/>
  <c r="H103" i="4"/>
  <c r="D103" i="4"/>
  <c r="H95" i="4"/>
  <c r="D95" i="4"/>
  <c r="H87" i="4"/>
  <c r="D87" i="4"/>
  <c r="H79" i="4"/>
  <c r="D79" i="4"/>
  <c r="H71" i="4"/>
  <c r="D71" i="4"/>
  <c r="H63" i="4"/>
  <c r="D63" i="4"/>
  <c r="H55" i="4"/>
  <c r="D55" i="4"/>
  <c r="H51" i="4"/>
  <c r="D51" i="4"/>
  <c r="H47" i="4"/>
  <c r="D47" i="4"/>
  <c r="H43" i="4"/>
  <c r="D43" i="4"/>
  <c r="H39" i="4"/>
  <c r="D39" i="4"/>
  <c r="H35" i="4"/>
  <c r="D35" i="4"/>
  <c r="H31" i="4"/>
  <c r="D31" i="4"/>
  <c r="H27" i="4"/>
  <c r="D27" i="4"/>
  <c r="H23" i="4"/>
  <c r="D23" i="4"/>
  <c r="H19" i="4"/>
  <c r="D19" i="4"/>
  <c r="D3" i="4"/>
  <c r="H206" i="4"/>
  <c r="D206" i="4"/>
  <c r="H202" i="4"/>
  <c r="D202" i="4"/>
  <c r="H198" i="4"/>
  <c r="D198" i="4"/>
  <c r="H194" i="4"/>
  <c r="D194" i="4"/>
  <c r="H190" i="4"/>
  <c r="D190" i="4"/>
  <c r="H186" i="4"/>
  <c r="D186" i="4"/>
  <c r="H182" i="4"/>
  <c r="D182" i="4"/>
  <c r="H178" i="4"/>
  <c r="D178" i="4"/>
  <c r="H174" i="4"/>
  <c r="D174" i="4"/>
  <c r="H170" i="4"/>
  <c r="D170" i="4"/>
  <c r="H166" i="4"/>
  <c r="D166" i="4"/>
  <c r="H162" i="4"/>
  <c r="D162" i="4"/>
  <c r="H158" i="4"/>
  <c r="D158" i="4"/>
  <c r="H154" i="4"/>
  <c r="D154" i="4"/>
  <c r="H150" i="4"/>
  <c r="D150" i="4"/>
  <c r="H146" i="4"/>
  <c r="D146" i="4"/>
  <c r="H142" i="4"/>
  <c r="D142" i="4"/>
  <c r="H138" i="4"/>
  <c r="D138" i="4"/>
  <c r="H134" i="4"/>
  <c r="D134" i="4"/>
  <c r="H130" i="4"/>
  <c r="D130" i="4"/>
  <c r="H126" i="4"/>
  <c r="D126" i="4"/>
  <c r="H122" i="4"/>
  <c r="D122" i="4"/>
  <c r="H118" i="4"/>
  <c r="D118" i="4"/>
  <c r="H114" i="4"/>
  <c r="D114" i="4"/>
  <c r="H110" i="4"/>
  <c r="D110" i="4"/>
  <c r="H106" i="4"/>
  <c r="D106" i="4"/>
  <c r="H102" i="4"/>
  <c r="D102" i="4"/>
  <c r="H98" i="4"/>
  <c r="D98" i="4"/>
  <c r="H94" i="4"/>
  <c r="D94" i="4"/>
  <c r="H90" i="4"/>
  <c r="D90" i="4"/>
  <c r="H86" i="4"/>
  <c r="D86" i="4"/>
  <c r="H82" i="4"/>
  <c r="D82" i="4"/>
  <c r="H78" i="4"/>
  <c r="D78" i="4"/>
  <c r="H74" i="4"/>
  <c r="D74" i="4"/>
  <c r="H70" i="4"/>
  <c r="D70" i="4"/>
  <c r="H66" i="4"/>
  <c r="D66" i="4"/>
  <c r="H62" i="4"/>
  <c r="D62" i="4"/>
  <c r="H58" i="4"/>
  <c r="D58" i="4"/>
  <c r="H54" i="4"/>
  <c r="D54" i="4"/>
  <c r="H50" i="4"/>
  <c r="D50" i="4"/>
  <c r="H46" i="4"/>
  <c r="D46" i="4"/>
  <c r="H42" i="4"/>
  <c r="D42" i="4"/>
  <c r="H38" i="4"/>
  <c r="D38" i="4"/>
  <c r="H34" i="4"/>
  <c r="D34" i="4"/>
  <c r="H30" i="4"/>
  <c r="D30" i="4"/>
  <c r="H26" i="4"/>
  <c r="D26" i="4"/>
  <c r="H22" i="4"/>
  <c r="D22" i="4"/>
  <c r="H18" i="4"/>
  <c r="D18" i="4"/>
  <c r="H204" i="4"/>
  <c r="D204" i="4"/>
  <c r="H196" i="4"/>
  <c r="D196" i="4"/>
  <c r="H188" i="4"/>
  <c r="D188" i="4"/>
  <c r="H180" i="4"/>
  <c r="D180" i="4"/>
  <c r="H172" i="4"/>
  <c r="D172" i="4"/>
  <c r="H164" i="4"/>
  <c r="D164" i="4"/>
  <c r="H156" i="4"/>
  <c r="D156" i="4"/>
  <c r="H148" i="4"/>
  <c r="D148" i="4"/>
  <c r="H140" i="4"/>
  <c r="D140" i="4"/>
  <c r="H132" i="4"/>
  <c r="D132" i="4"/>
  <c r="H124" i="4"/>
  <c r="D124" i="4"/>
  <c r="H116" i="4"/>
  <c r="D116" i="4"/>
  <c r="H108" i="4"/>
  <c r="D108" i="4"/>
  <c r="H100" i="4"/>
  <c r="D100" i="4"/>
  <c r="H92" i="4"/>
  <c r="D92" i="4"/>
  <c r="H84" i="4"/>
  <c r="D84" i="4"/>
  <c r="H76" i="4"/>
  <c r="D76" i="4"/>
  <c r="H68" i="4"/>
  <c r="D68" i="4"/>
  <c r="H60" i="4"/>
  <c r="D60" i="4"/>
  <c r="H52" i="4"/>
  <c r="D52" i="4"/>
  <c r="H48" i="4"/>
  <c r="D48" i="4"/>
  <c r="H40" i="4"/>
  <c r="D40" i="4"/>
  <c r="H32" i="4"/>
  <c r="D32" i="4"/>
  <c r="H24" i="4"/>
  <c r="D24" i="4"/>
  <c r="H16" i="4"/>
  <c r="D16" i="4"/>
  <c r="D4" i="4"/>
  <c r="H203" i="4"/>
  <c r="D203" i="4"/>
  <c r="H195" i="4"/>
  <c r="D195" i="4"/>
  <c r="H187" i="4"/>
  <c r="D187" i="4"/>
  <c r="H179" i="4"/>
  <c r="D179" i="4"/>
  <c r="H171" i="4"/>
  <c r="D171" i="4"/>
  <c r="H163" i="4"/>
  <c r="D163" i="4"/>
  <c r="H155" i="4"/>
  <c r="D155" i="4"/>
  <c r="H147" i="4"/>
  <c r="D147" i="4"/>
  <c r="H139" i="4"/>
  <c r="D139" i="4"/>
  <c r="H131" i="4"/>
  <c r="D131" i="4"/>
  <c r="H123" i="4"/>
  <c r="D123" i="4"/>
  <c r="H115" i="4"/>
  <c r="D115" i="4"/>
  <c r="H107" i="4"/>
  <c r="D107" i="4"/>
  <c r="H99" i="4"/>
  <c r="D99" i="4"/>
  <c r="H91" i="4"/>
  <c r="D91" i="4"/>
  <c r="H83" i="4"/>
  <c r="D83" i="4"/>
  <c r="H75" i="4"/>
  <c r="D75" i="4"/>
  <c r="H67" i="4"/>
  <c r="D67" i="4"/>
  <c r="H59" i="4"/>
  <c r="D59" i="4"/>
  <c r="H209" i="4"/>
  <c r="D209" i="4"/>
  <c r="H205" i="4"/>
  <c r="D205" i="4"/>
  <c r="H201" i="4"/>
  <c r="D201" i="4"/>
  <c r="H197" i="4"/>
  <c r="D197" i="4"/>
  <c r="H193" i="4"/>
  <c r="D193" i="4"/>
  <c r="H189" i="4"/>
  <c r="D189" i="4"/>
  <c r="H185" i="4"/>
  <c r="D185" i="4"/>
  <c r="H181" i="4"/>
  <c r="D181" i="4"/>
  <c r="H177" i="4"/>
  <c r="D177" i="4"/>
  <c r="H173" i="4"/>
  <c r="D173" i="4"/>
  <c r="H169" i="4"/>
  <c r="D169" i="4"/>
  <c r="H165" i="4"/>
  <c r="D165" i="4"/>
  <c r="H161" i="4"/>
  <c r="D161" i="4"/>
  <c r="H157" i="4"/>
  <c r="D157" i="4"/>
  <c r="H153" i="4"/>
  <c r="D153" i="4"/>
  <c r="H149" i="4"/>
  <c r="D149" i="4"/>
  <c r="H145" i="4"/>
  <c r="D145" i="4"/>
  <c r="H141" i="4"/>
  <c r="D141" i="4"/>
  <c r="H137" i="4"/>
  <c r="D137" i="4"/>
  <c r="H133" i="4"/>
  <c r="D133" i="4"/>
  <c r="H129" i="4"/>
  <c r="D129" i="4"/>
  <c r="H125" i="4"/>
  <c r="D125" i="4"/>
  <c r="H121" i="4"/>
  <c r="D121" i="4"/>
  <c r="H117" i="4"/>
  <c r="D117" i="4"/>
  <c r="H113" i="4"/>
  <c r="D113" i="4"/>
  <c r="H109" i="4"/>
  <c r="D109" i="4"/>
  <c r="H105" i="4"/>
  <c r="D105" i="4"/>
  <c r="H101" i="4"/>
  <c r="D101" i="4"/>
  <c r="H97" i="4"/>
  <c r="D97" i="4"/>
  <c r="H93" i="4"/>
  <c r="D93" i="4"/>
  <c r="H89" i="4"/>
  <c r="D89" i="4"/>
  <c r="H85" i="4"/>
  <c r="D85" i="4"/>
  <c r="H81" i="4"/>
  <c r="D81" i="4"/>
  <c r="H77" i="4"/>
  <c r="D77" i="4"/>
  <c r="H73" i="4"/>
  <c r="D73" i="4"/>
  <c r="H69" i="4"/>
  <c r="D69" i="4"/>
  <c r="H65" i="4"/>
  <c r="D65" i="4"/>
  <c r="H61" i="4"/>
  <c r="D61" i="4"/>
  <c r="H57" i="4"/>
  <c r="D57" i="4"/>
  <c r="H53" i="4"/>
  <c r="D53" i="4"/>
  <c r="H49" i="4"/>
  <c r="D49" i="4"/>
  <c r="H45" i="4"/>
  <c r="D45" i="4"/>
  <c r="H41" i="4"/>
  <c r="D41" i="4"/>
  <c r="H37" i="4"/>
  <c r="D37" i="4"/>
  <c r="H33" i="4"/>
  <c r="D33" i="4"/>
  <c r="H29" i="4"/>
  <c r="D29" i="4"/>
  <c r="H25" i="4"/>
  <c r="D25" i="4"/>
  <c r="H21" i="4"/>
  <c r="D21" i="4"/>
  <c r="B192" i="4"/>
  <c r="A192" i="4" s="1"/>
  <c r="E192" i="4"/>
  <c r="I4" i="4"/>
  <c r="H4" i="4"/>
  <c r="E16" i="5"/>
  <c r="D17" i="5"/>
  <c r="D7" i="5"/>
  <c r="D4" i="5"/>
  <c r="E4" i="5"/>
  <c r="E32" i="5"/>
  <c r="E7" i="5"/>
  <c r="D8" i="5"/>
  <c r="E23" i="5"/>
  <c r="D34" i="5"/>
  <c r="D32" i="5"/>
  <c r="D2" i="5"/>
  <c r="E17" i="5"/>
  <c r="E2" i="5"/>
  <c r="D11" i="5"/>
  <c r="E19" i="5"/>
  <c r="D6" i="5"/>
  <c r="D31" i="5"/>
  <c r="E11" i="5"/>
  <c r="D19" i="5"/>
  <c r="E35" i="5"/>
  <c r="D28" i="5"/>
  <c r="D21" i="5"/>
  <c r="E3" i="5"/>
  <c r="E21" i="5"/>
  <c r="E28" i="5"/>
  <c r="D30" i="5"/>
  <c r="D35" i="5"/>
  <c r="D14" i="5"/>
  <c r="D16" i="5"/>
  <c r="D3" i="5"/>
  <c r="D15" i="5"/>
  <c r="E14" i="5"/>
  <c r="D23" i="5"/>
  <c r="D33" i="5"/>
  <c r="D18" i="5"/>
  <c r="E10" i="5"/>
  <c r="D25" i="5"/>
  <c r="D26" i="5"/>
  <c r="E30" i="5"/>
  <c r="E29" i="5"/>
  <c r="E25" i="5"/>
  <c r="E15" i="5"/>
  <c r="E24" i="5"/>
  <c r="E9" i="5"/>
  <c r="E13" i="5"/>
  <c r="E26" i="5"/>
  <c r="E6" i="5"/>
  <c r="E33" i="5"/>
  <c r="D13" i="5"/>
  <c r="E34" i="5"/>
  <c r="D10" i="5"/>
  <c r="E31" i="5"/>
  <c r="E18" i="5"/>
  <c r="D5" i="5"/>
  <c r="D9" i="5"/>
  <c r="D29" i="5"/>
  <c r="E5" i="5"/>
  <c r="E8" i="5"/>
  <c r="D24" i="5"/>
  <c r="H3" i="4"/>
  <c r="A215" i="4" l="1"/>
  <c r="C215" i="4"/>
  <c r="B215" i="4"/>
  <c r="C4" i="4"/>
  <c r="C3" i="4"/>
  <c r="B2" i="4"/>
  <c r="A2" i="4" s="1"/>
  <c r="C2" i="4"/>
  <c r="L9" i="4"/>
  <c r="L11" i="4"/>
  <c r="L10" i="4"/>
  <c r="L13" i="4"/>
  <c r="E206" i="4" l="1"/>
  <c r="B206" i="4"/>
  <c r="A206" i="4" s="1"/>
  <c r="E194" i="4"/>
  <c r="B194" i="4"/>
  <c r="A194" i="4" s="1"/>
  <c r="E189" i="4"/>
  <c r="B189" i="4"/>
  <c r="A189" i="4" s="1"/>
  <c r="E185" i="4"/>
  <c r="B185" i="4"/>
  <c r="A185" i="4" s="1"/>
  <c r="E181" i="4"/>
  <c r="B181" i="4"/>
  <c r="A181" i="4" s="1"/>
  <c r="E177" i="4"/>
  <c r="B177" i="4"/>
  <c r="A177" i="4" s="1"/>
  <c r="E173" i="4"/>
  <c r="B173" i="4"/>
  <c r="A173" i="4" s="1"/>
  <c r="E169" i="4"/>
  <c r="B169" i="4"/>
  <c r="A169" i="4" s="1"/>
  <c r="E165" i="4"/>
  <c r="B165" i="4"/>
  <c r="A165" i="4" s="1"/>
  <c r="E161" i="4"/>
  <c r="B161" i="4"/>
  <c r="A161" i="4" s="1"/>
  <c r="E157" i="4"/>
  <c r="B157" i="4"/>
  <c r="A157" i="4" s="1"/>
  <c r="E153" i="4"/>
  <c r="B153" i="4"/>
  <c r="A153" i="4" s="1"/>
  <c r="E149" i="4"/>
  <c r="B149" i="4"/>
  <c r="A149" i="4" s="1"/>
  <c r="E145" i="4"/>
  <c r="B145" i="4"/>
  <c r="A145" i="4" s="1"/>
  <c r="E141" i="4"/>
  <c r="B141" i="4"/>
  <c r="A141" i="4" s="1"/>
  <c r="E137" i="4"/>
  <c r="B137" i="4"/>
  <c r="A137" i="4" s="1"/>
  <c r="E133" i="4"/>
  <c r="B133" i="4"/>
  <c r="A133" i="4" s="1"/>
  <c r="E129" i="4"/>
  <c r="B129" i="4"/>
  <c r="A129" i="4" s="1"/>
  <c r="E125" i="4"/>
  <c r="B125" i="4"/>
  <c r="A125" i="4" s="1"/>
  <c r="E121" i="4"/>
  <c r="B121" i="4"/>
  <c r="A121" i="4" s="1"/>
  <c r="E117" i="4"/>
  <c r="B117" i="4"/>
  <c r="A117" i="4" s="1"/>
  <c r="E113" i="4"/>
  <c r="B113" i="4"/>
  <c r="A113" i="4" s="1"/>
  <c r="E109" i="4"/>
  <c r="B109" i="4"/>
  <c r="A109" i="4" s="1"/>
  <c r="E105" i="4"/>
  <c r="B105" i="4"/>
  <c r="A105" i="4" s="1"/>
  <c r="E101" i="4"/>
  <c r="B101" i="4"/>
  <c r="A101" i="4" s="1"/>
  <c r="E97" i="4"/>
  <c r="B97" i="4"/>
  <c r="A97" i="4" s="1"/>
  <c r="E93" i="4"/>
  <c r="B93" i="4"/>
  <c r="A93" i="4" s="1"/>
  <c r="E89" i="4"/>
  <c r="B89" i="4"/>
  <c r="A89" i="4" s="1"/>
  <c r="E85" i="4"/>
  <c r="B85" i="4"/>
  <c r="A85" i="4" s="1"/>
  <c r="E81" i="4"/>
  <c r="B81" i="4"/>
  <c r="A81" i="4" s="1"/>
  <c r="E77" i="4"/>
  <c r="B77" i="4"/>
  <c r="A77" i="4" s="1"/>
  <c r="E73" i="4"/>
  <c r="B73" i="4"/>
  <c r="A73" i="4" s="1"/>
  <c r="E69" i="4"/>
  <c r="B69" i="4"/>
  <c r="A69" i="4" s="1"/>
  <c r="E65" i="4"/>
  <c r="B65" i="4"/>
  <c r="A65" i="4" s="1"/>
  <c r="E61" i="4"/>
  <c r="B61" i="4"/>
  <c r="A61" i="4" s="1"/>
  <c r="E57" i="4"/>
  <c r="B57" i="4"/>
  <c r="A57" i="4" s="1"/>
  <c r="E53" i="4"/>
  <c r="B53" i="4"/>
  <c r="A53" i="4" s="1"/>
  <c r="E49" i="4"/>
  <c r="B49" i="4"/>
  <c r="A49" i="4" s="1"/>
  <c r="E45" i="4"/>
  <c r="B45" i="4"/>
  <c r="A45" i="4" s="1"/>
  <c r="E41" i="4"/>
  <c r="B41" i="4"/>
  <c r="A41" i="4" s="1"/>
  <c r="E37" i="4"/>
  <c r="B37" i="4"/>
  <c r="A37" i="4" s="1"/>
  <c r="E33" i="4"/>
  <c r="B33" i="4"/>
  <c r="A33" i="4" s="1"/>
  <c r="E29" i="4"/>
  <c r="B29" i="4"/>
  <c r="A29" i="4" s="1"/>
  <c r="E25" i="4"/>
  <c r="B25" i="4"/>
  <c r="A25" i="4" s="1"/>
  <c r="E21" i="4"/>
  <c r="B21" i="4"/>
  <c r="A21" i="4" s="1"/>
  <c r="E17" i="4"/>
  <c r="B17" i="4"/>
  <c r="A17" i="4" s="1"/>
  <c r="E13" i="4"/>
  <c r="B13" i="4"/>
  <c r="A13" i="4" s="1"/>
  <c r="E9" i="4"/>
  <c r="B9" i="4"/>
  <c r="A9" i="4" s="1"/>
  <c r="E5" i="4"/>
  <c r="E120" i="4"/>
  <c r="B120" i="4"/>
  <c r="A120" i="4" s="1"/>
  <c r="E116" i="4"/>
  <c r="B116" i="4"/>
  <c r="A116" i="4" s="1"/>
  <c r="E112" i="4"/>
  <c r="B112" i="4"/>
  <c r="A112" i="4" s="1"/>
  <c r="B108" i="4"/>
  <c r="A108" i="4" s="1"/>
  <c r="E108" i="4"/>
  <c r="E104" i="4"/>
  <c r="B104" i="4"/>
  <c r="A104" i="4" s="1"/>
  <c r="E100" i="4"/>
  <c r="B100" i="4"/>
  <c r="A100" i="4" s="1"/>
  <c r="E96" i="4"/>
  <c r="B96" i="4"/>
  <c r="A96" i="4" s="1"/>
  <c r="B92" i="4"/>
  <c r="A92" i="4" s="1"/>
  <c r="E92" i="4"/>
  <c r="E88" i="4"/>
  <c r="B88" i="4"/>
  <c r="A88" i="4" s="1"/>
  <c r="E84" i="4"/>
  <c r="B84" i="4"/>
  <c r="A84" i="4" s="1"/>
  <c r="E80" i="4"/>
  <c r="B80" i="4"/>
  <c r="A80" i="4" s="1"/>
  <c r="E76" i="4"/>
  <c r="B76" i="4"/>
  <c r="A76" i="4" s="1"/>
  <c r="B72" i="4"/>
  <c r="A72" i="4" s="1"/>
  <c r="E72" i="4"/>
  <c r="E68" i="4"/>
  <c r="B68" i="4"/>
  <c r="A68" i="4" s="1"/>
  <c r="E64" i="4"/>
  <c r="B64" i="4"/>
  <c r="A64" i="4" s="1"/>
  <c r="E60" i="4"/>
  <c r="B60" i="4"/>
  <c r="A60" i="4" s="1"/>
  <c r="E56" i="4"/>
  <c r="B56" i="4"/>
  <c r="A56" i="4" s="1"/>
  <c r="B52" i="4"/>
  <c r="A52" i="4" s="1"/>
  <c r="E52" i="4"/>
  <c r="E48" i="4"/>
  <c r="B48" i="4"/>
  <c r="A48" i="4" s="1"/>
  <c r="B44" i="4"/>
  <c r="A44" i="4" s="1"/>
  <c r="E44" i="4"/>
  <c r="E40" i="4"/>
  <c r="B40" i="4"/>
  <c r="A40" i="4" s="1"/>
  <c r="E36" i="4"/>
  <c r="B36" i="4"/>
  <c r="A36" i="4" s="1"/>
  <c r="E32" i="4"/>
  <c r="B32" i="4"/>
  <c r="A32" i="4" s="1"/>
  <c r="B28" i="4"/>
  <c r="A28" i="4" s="1"/>
  <c r="E28" i="4"/>
  <c r="E24" i="4"/>
  <c r="B24" i="4"/>
  <c r="A24" i="4" s="1"/>
  <c r="E20" i="4"/>
  <c r="B20" i="4"/>
  <c r="A20" i="4" s="1"/>
  <c r="E16" i="4"/>
  <c r="B16" i="4"/>
  <c r="A16" i="4" s="1"/>
  <c r="E12" i="4"/>
  <c r="B12" i="4"/>
  <c r="A12" i="4" s="1"/>
  <c r="E8" i="4"/>
  <c r="B8" i="4"/>
  <c r="A8" i="4" s="1"/>
  <c r="E4" i="4"/>
  <c r="B4" i="4"/>
  <c r="A4" i="4" s="1"/>
  <c r="E202" i="4"/>
  <c r="B202" i="4"/>
  <c r="A202" i="4" s="1"/>
  <c r="B209" i="4"/>
  <c r="A209" i="4" s="1"/>
  <c r="E209" i="4"/>
  <c r="B201" i="4"/>
  <c r="A201" i="4" s="1"/>
  <c r="E201" i="4"/>
  <c r="E193" i="4"/>
  <c r="B193" i="4"/>
  <c r="A193" i="4" s="1"/>
  <c r="E188" i="4"/>
  <c r="B188" i="4"/>
  <c r="A188" i="4" s="1"/>
  <c r="E184" i="4"/>
  <c r="B184" i="4"/>
  <c r="A184" i="4" s="1"/>
  <c r="E176" i="4"/>
  <c r="B176" i="4"/>
  <c r="A176" i="4" s="1"/>
  <c r="E168" i="4"/>
  <c r="B168" i="4"/>
  <c r="A168" i="4" s="1"/>
  <c r="E160" i="4"/>
  <c r="B160" i="4"/>
  <c r="A160" i="4" s="1"/>
  <c r="E152" i="4"/>
  <c r="B152" i="4"/>
  <c r="A152" i="4" s="1"/>
  <c r="E144" i="4"/>
  <c r="B144" i="4"/>
  <c r="A144" i="4" s="1"/>
  <c r="E136" i="4"/>
  <c r="B136" i="4"/>
  <c r="A136" i="4" s="1"/>
  <c r="E124" i="4"/>
  <c r="B124" i="4"/>
  <c r="A124" i="4" s="1"/>
  <c r="E208" i="4"/>
  <c r="B208" i="4"/>
  <c r="A208" i="4" s="1"/>
  <c r="E204" i="4"/>
  <c r="B204" i="4"/>
  <c r="A204" i="4" s="1"/>
  <c r="E200" i="4"/>
  <c r="B200" i="4"/>
  <c r="A200" i="4" s="1"/>
  <c r="E196" i="4"/>
  <c r="B196" i="4"/>
  <c r="A196" i="4" s="1"/>
  <c r="E191" i="4"/>
  <c r="B191" i="4"/>
  <c r="A191" i="4" s="1"/>
  <c r="E187" i="4"/>
  <c r="B187" i="4"/>
  <c r="A187" i="4" s="1"/>
  <c r="E183" i="4"/>
  <c r="B183" i="4"/>
  <c r="A183" i="4" s="1"/>
  <c r="E179" i="4"/>
  <c r="B179" i="4"/>
  <c r="A179" i="4" s="1"/>
  <c r="E175" i="4"/>
  <c r="B175" i="4"/>
  <c r="A175" i="4" s="1"/>
  <c r="E171" i="4"/>
  <c r="B171" i="4"/>
  <c r="A171" i="4" s="1"/>
  <c r="E167" i="4"/>
  <c r="B167" i="4"/>
  <c r="A167" i="4" s="1"/>
  <c r="E163" i="4"/>
  <c r="B163" i="4"/>
  <c r="A163" i="4" s="1"/>
  <c r="E159" i="4"/>
  <c r="B159" i="4"/>
  <c r="A159" i="4" s="1"/>
  <c r="E155" i="4"/>
  <c r="B155" i="4"/>
  <c r="A155" i="4" s="1"/>
  <c r="E151" i="4"/>
  <c r="B151" i="4"/>
  <c r="A151" i="4" s="1"/>
  <c r="E147" i="4"/>
  <c r="B147" i="4"/>
  <c r="A147" i="4" s="1"/>
  <c r="E143" i="4"/>
  <c r="B143" i="4"/>
  <c r="A143" i="4" s="1"/>
  <c r="E139" i="4"/>
  <c r="B139" i="4"/>
  <c r="A139" i="4" s="1"/>
  <c r="E135" i="4"/>
  <c r="B135" i="4"/>
  <c r="A135" i="4" s="1"/>
  <c r="E131" i="4"/>
  <c r="B131" i="4"/>
  <c r="A131" i="4" s="1"/>
  <c r="E127" i="4"/>
  <c r="B127" i="4"/>
  <c r="A127" i="4" s="1"/>
  <c r="E123" i="4"/>
  <c r="B123" i="4"/>
  <c r="A123" i="4" s="1"/>
  <c r="E119" i="4"/>
  <c r="B119" i="4"/>
  <c r="A119" i="4" s="1"/>
  <c r="E115" i="4"/>
  <c r="B115" i="4"/>
  <c r="A115" i="4" s="1"/>
  <c r="E111" i="4"/>
  <c r="B111" i="4"/>
  <c r="A111" i="4" s="1"/>
  <c r="E107" i="4"/>
  <c r="B107" i="4"/>
  <c r="A107" i="4" s="1"/>
  <c r="E103" i="4"/>
  <c r="B103" i="4"/>
  <c r="A103" i="4" s="1"/>
  <c r="E99" i="4"/>
  <c r="B99" i="4"/>
  <c r="A99" i="4" s="1"/>
  <c r="E95" i="4"/>
  <c r="B95" i="4"/>
  <c r="A95" i="4" s="1"/>
  <c r="E91" i="4"/>
  <c r="B91" i="4"/>
  <c r="A91" i="4" s="1"/>
  <c r="E87" i="4"/>
  <c r="B87" i="4"/>
  <c r="A87" i="4" s="1"/>
  <c r="E83" i="4"/>
  <c r="B83" i="4"/>
  <c r="A83" i="4" s="1"/>
  <c r="E79" i="4"/>
  <c r="B79" i="4"/>
  <c r="A79" i="4" s="1"/>
  <c r="E75" i="4"/>
  <c r="B75" i="4"/>
  <c r="A75" i="4" s="1"/>
  <c r="E71" i="4"/>
  <c r="B71" i="4"/>
  <c r="A71" i="4" s="1"/>
  <c r="E67" i="4"/>
  <c r="B67" i="4"/>
  <c r="A67" i="4" s="1"/>
  <c r="E63" i="4"/>
  <c r="B63" i="4"/>
  <c r="A63" i="4" s="1"/>
  <c r="E59" i="4"/>
  <c r="B59" i="4"/>
  <c r="A59" i="4" s="1"/>
  <c r="E55" i="4"/>
  <c r="B55" i="4"/>
  <c r="A55" i="4" s="1"/>
  <c r="E51" i="4"/>
  <c r="B51" i="4"/>
  <c r="A51" i="4" s="1"/>
  <c r="E47" i="4"/>
  <c r="B47" i="4"/>
  <c r="A47" i="4" s="1"/>
  <c r="E43" i="4"/>
  <c r="B43" i="4"/>
  <c r="A43" i="4" s="1"/>
  <c r="E39" i="4"/>
  <c r="B39" i="4"/>
  <c r="A39" i="4" s="1"/>
  <c r="E35" i="4"/>
  <c r="B35" i="4"/>
  <c r="A35" i="4" s="1"/>
  <c r="E31" i="4"/>
  <c r="B31" i="4"/>
  <c r="A31" i="4" s="1"/>
  <c r="E27" i="4"/>
  <c r="B27" i="4"/>
  <c r="A27" i="4" s="1"/>
  <c r="E23" i="4"/>
  <c r="B23" i="4"/>
  <c r="A23" i="4" s="1"/>
  <c r="E19" i="4"/>
  <c r="B19" i="4"/>
  <c r="A19" i="4" s="1"/>
  <c r="E15" i="4"/>
  <c r="B15" i="4"/>
  <c r="A15" i="4" s="1"/>
  <c r="E11" i="4"/>
  <c r="B11" i="4"/>
  <c r="A11" i="4" s="1"/>
  <c r="E7" i="4"/>
  <c r="B7" i="4"/>
  <c r="A7" i="4" s="1"/>
  <c r="E3" i="4"/>
  <c r="B3" i="4"/>
  <c r="A3" i="4" s="1"/>
  <c r="E198" i="4"/>
  <c r="B198" i="4"/>
  <c r="A198" i="4" s="1"/>
  <c r="E205" i="4"/>
  <c r="B205" i="4"/>
  <c r="A205" i="4" s="1"/>
  <c r="B197" i="4"/>
  <c r="A197" i="4" s="1"/>
  <c r="E197" i="4"/>
  <c r="E180" i="4"/>
  <c r="B180" i="4"/>
  <c r="A180" i="4" s="1"/>
  <c r="E172" i="4"/>
  <c r="B172" i="4"/>
  <c r="A172" i="4" s="1"/>
  <c r="E164" i="4"/>
  <c r="B164" i="4"/>
  <c r="A164" i="4" s="1"/>
  <c r="B156" i="4"/>
  <c r="A156" i="4" s="1"/>
  <c r="E156" i="4"/>
  <c r="E148" i="4"/>
  <c r="B148" i="4"/>
  <c r="A148" i="4" s="1"/>
  <c r="E140" i="4"/>
  <c r="B140" i="4"/>
  <c r="A140" i="4" s="1"/>
  <c r="E132" i="4"/>
  <c r="B132" i="4"/>
  <c r="A132" i="4" s="1"/>
  <c r="E128" i="4"/>
  <c r="B128" i="4"/>
  <c r="A128" i="4" s="1"/>
  <c r="E207" i="4"/>
  <c r="B207" i="4"/>
  <c r="A207" i="4" s="1"/>
  <c r="E203" i="4"/>
  <c r="B203" i="4"/>
  <c r="A203" i="4" s="1"/>
  <c r="E199" i="4"/>
  <c r="B199" i="4"/>
  <c r="A199" i="4" s="1"/>
  <c r="E195" i="4"/>
  <c r="B195" i="4"/>
  <c r="A195" i="4" s="1"/>
  <c r="E190" i="4"/>
  <c r="B190" i="4"/>
  <c r="A190" i="4" s="1"/>
  <c r="E186" i="4"/>
  <c r="B186" i="4"/>
  <c r="A186" i="4" s="1"/>
  <c r="E182" i="4"/>
  <c r="B182" i="4"/>
  <c r="A182" i="4" s="1"/>
  <c r="E178" i="4"/>
  <c r="B178" i="4"/>
  <c r="A178" i="4" s="1"/>
  <c r="E174" i="4"/>
  <c r="B174" i="4"/>
  <c r="A174" i="4" s="1"/>
  <c r="E170" i="4"/>
  <c r="B170" i="4"/>
  <c r="A170" i="4" s="1"/>
  <c r="E166" i="4"/>
  <c r="B166" i="4"/>
  <c r="A166" i="4" s="1"/>
  <c r="E162" i="4"/>
  <c r="B162" i="4"/>
  <c r="A162" i="4" s="1"/>
  <c r="E158" i="4"/>
  <c r="B158" i="4"/>
  <c r="A158" i="4" s="1"/>
  <c r="E154" i="4"/>
  <c r="B154" i="4"/>
  <c r="A154" i="4" s="1"/>
  <c r="E150" i="4"/>
  <c r="B150" i="4"/>
  <c r="A150" i="4" s="1"/>
  <c r="E146" i="4"/>
  <c r="B146" i="4"/>
  <c r="A146" i="4" s="1"/>
  <c r="E142" i="4"/>
  <c r="B142" i="4"/>
  <c r="A142" i="4" s="1"/>
  <c r="E138" i="4"/>
  <c r="B138" i="4"/>
  <c r="A138" i="4" s="1"/>
  <c r="E134" i="4"/>
  <c r="B134" i="4"/>
  <c r="A134" i="4" s="1"/>
  <c r="E130" i="4"/>
  <c r="B130" i="4"/>
  <c r="A130" i="4" s="1"/>
  <c r="E126" i="4"/>
  <c r="B126" i="4"/>
  <c r="A126" i="4" s="1"/>
  <c r="E122" i="4"/>
  <c r="B122" i="4"/>
  <c r="A122" i="4" s="1"/>
  <c r="E118" i="4"/>
  <c r="B118" i="4"/>
  <c r="A118" i="4" s="1"/>
  <c r="E114" i="4"/>
  <c r="B114" i="4"/>
  <c r="A114" i="4" s="1"/>
  <c r="E110" i="4"/>
  <c r="B110" i="4"/>
  <c r="A110" i="4" s="1"/>
  <c r="E106" i="4"/>
  <c r="B106" i="4"/>
  <c r="A106" i="4" s="1"/>
  <c r="E102" i="4"/>
  <c r="B102" i="4"/>
  <c r="A102" i="4" s="1"/>
  <c r="E98" i="4"/>
  <c r="B98" i="4"/>
  <c r="A98" i="4" s="1"/>
  <c r="E94" i="4"/>
  <c r="B94" i="4"/>
  <c r="A94" i="4" s="1"/>
  <c r="E90" i="4"/>
  <c r="B90" i="4"/>
  <c r="A90" i="4" s="1"/>
  <c r="E86" i="4"/>
  <c r="B86" i="4"/>
  <c r="A86" i="4" s="1"/>
  <c r="E82" i="4"/>
  <c r="B82" i="4"/>
  <c r="A82" i="4" s="1"/>
  <c r="E78" i="4"/>
  <c r="B78" i="4"/>
  <c r="A78" i="4" s="1"/>
  <c r="E74" i="4"/>
  <c r="B74" i="4"/>
  <c r="A74" i="4" s="1"/>
  <c r="E70" i="4"/>
  <c r="B70" i="4"/>
  <c r="A70" i="4" s="1"/>
  <c r="E66" i="4"/>
  <c r="B66" i="4"/>
  <c r="A66" i="4" s="1"/>
  <c r="E62" i="4"/>
  <c r="B62" i="4"/>
  <c r="A62" i="4" s="1"/>
  <c r="E58" i="4"/>
  <c r="B58" i="4"/>
  <c r="A58" i="4" s="1"/>
  <c r="E54" i="4"/>
  <c r="B54" i="4"/>
  <c r="A54" i="4" s="1"/>
  <c r="E50" i="4"/>
  <c r="B50" i="4"/>
  <c r="A50" i="4" s="1"/>
  <c r="E46" i="4"/>
  <c r="B46" i="4"/>
  <c r="A46" i="4" s="1"/>
  <c r="E42" i="4"/>
  <c r="B42" i="4"/>
  <c r="A42" i="4" s="1"/>
  <c r="E38" i="4"/>
  <c r="B38" i="4"/>
  <c r="A38" i="4" s="1"/>
  <c r="E34" i="4"/>
  <c r="B34" i="4"/>
  <c r="A34" i="4" s="1"/>
  <c r="E30" i="4"/>
  <c r="B30" i="4"/>
  <c r="A30" i="4" s="1"/>
  <c r="E26" i="4"/>
  <c r="B26" i="4"/>
  <c r="A26" i="4" s="1"/>
  <c r="E22" i="4"/>
  <c r="B22" i="4"/>
  <c r="A22" i="4" s="1"/>
  <c r="E18" i="4"/>
  <c r="B18" i="4"/>
  <c r="A18" i="4" s="1"/>
  <c r="E14" i="4"/>
  <c r="B14" i="4"/>
  <c r="A14" i="4" s="1"/>
  <c r="E10" i="4"/>
  <c r="B10" i="4"/>
  <c r="A10" i="4" s="1"/>
  <c r="E6" i="4"/>
  <c r="B6" i="4"/>
  <c r="A6" i="4" s="1"/>
  <c r="N4" i="4" l="1"/>
  <c r="O9" i="4" s="1"/>
  <c r="O11" i="4" l="1"/>
  <c r="O10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<sst xmlns="http://schemas.openxmlformats.org/spreadsheetml/2006/main" count="322" uniqueCount="306">
  <si>
    <t>Почтовый адрес</t>
  </si>
  <si>
    <t>КПП</t>
  </si>
  <si>
    <t>Настоящий документ подтверждает, что субъекты персональных данных, указанные в документе надлежащим образом уведомлены и согласны на обработку и хранение их персональных данных (в том числе на предоставление таких данных третьим лицам) для целей закупочной деятельности заказчика.</t>
  </si>
  <si>
    <t>Субъект СМСП</t>
  </si>
  <si>
    <t>Должность</t>
  </si>
  <si>
    <t>Организатор закупок работ, услуг:</t>
  </si>
  <si>
    <t>ИНН</t>
  </si>
  <si>
    <t xml:space="preserve">Иная информация, которую участник считает необходимым сообщить </t>
  </si>
  <si>
    <t>Лицо, уполномоченное взаимодействовать с заказчиком</t>
  </si>
  <si>
    <t>Основной телефон</t>
  </si>
  <si>
    <t>Дополнительный телефон</t>
  </si>
  <si>
    <t>Адрес электронной почты</t>
  </si>
  <si>
    <t xml:space="preserve">Сокращенное наименование </t>
  </si>
  <si>
    <t>РАБОТЫ: Антикоррозийная защита оборудования</t>
  </si>
  <si>
    <t>РАБОТЫ: Водолазные работы</t>
  </si>
  <si>
    <t>РАБОТЫ: Демонтажные работы</t>
  </si>
  <si>
    <t>РАБОТЫ: Другие работы</t>
  </si>
  <si>
    <t>РАБОТЫ: Замена прецизионных кондиционеров</t>
  </si>
  <si>
    <t>РАБОТЫ: Землеустроительные и кадастровые работы</t>
  </si>
  <si>
    <t>РАБОТЫ: Котлоочистительные работы</t>
  </si>
  <si>
    <t>РАБОТЫ: Мероприятия по пожарной безопасности объектов</t>
  </si>
  <si>
    <t>РАБОТЫ: Модернизация систем видеонаблюдения</t>
  </si>
  <si>
    <t>РАБОТЫ: Общестроительные работы (Ремонт, реконструкция, строительство)</t>
  </si>
  <si>
    <t>РАБОТЫ: Программа охранных объектов</t>
  </si>
  <si>
    <t>РАБОТЫ: Проектно изыскательные работы Археология</t>
  </si>
  <si>
    <t>РАБОТЫ: Проектные работы Гидротехнические сооружения</t>
  </si>
  <si>
    <t>РАБОТЫ: Проектные работы инженерные сети</t>
  </si>
  <si>
    <t>РАБОТЫ: Проектные работы охранно-пожарных систем</t>
  </si>
  <si>
    <t>РАБОТЫ: Проектные работы систем КИПиА и АСУТП</t>
  </si>
  <si>
    <t>РАБОТЫ: Проектные работы строительство</t>
  </si>
  <si>
    <t>РАБОТЫ: Проектные работы Тепломеханическое оборудование</t>
  </si>
  <si>
    <t>РАБОТЫ: Проектные работы ХВО</t>
  </si>
  <si>
    <t>РАБОТЫ: Работы на золоотвалах</t>
  </si>
  <si>
    <t>РАБОТЫ: Работы по подготовке проектов мероприятий по охране окружающей среды</t>
  </si>
  <si>
    <t>РАБОТЫ: Расчистка просек</t>
  </si>
  <si>
    <t>РАБОТЫ: Ремонт автотракторной техники</t>
  </si>
  <si>
    <t>РАБОТЫ: Ремонт вспомогательного оборудования цеха топливоподачи (ЦТП)</t>
  </si>
  <si>
    <t>РАБОТЫ: Ремонт дорожного покрытия (благоустройство)</t>
  </si>
  <si>
    <t>РАБОТЫ: Ремонт и реконструкция вентиляционных систем</t>
  </si>
  <si>
    <t>РАБОТЫ: Ремонт и реконструкция гидроагрегатов</t>
  </si>
  <si>
    <t>РАБОТЫ: Ремонт и реконструкция гидротехнических сооружений</t>
  </si>
  <si>
    <t>РАБОТЫ: Ремонт и реконструкция ГПМ и путей</t>
  </si>
  <si>
    <t>РАБОТЫ: Ремонт и реконструкция градирен</t>
  </si>
  <si>
    <t>РАБОТЫ: Ремонт и реконструкция дымовых труб</t>
  </si>
  <si>
    <t>РАБОТЫ: Ремонт и реконструкция Ж/Д путей</t>
  </si>
  <si>
    <t>РАБОТЫ: Ремонт и реконструкция котлов и котловспомогательного оборудования (КВО)</t>
  </si>
  <si>
    <t>РАБОТЫ: Ремонт и реконструкция лифтов</t>
  </si>
  <si>
    <t>РАБОТЫ: Ремонт и реконструкция плотин</t>
  </si>
  <si>
    <t>РАБОТЫ: Ремонт и реконструкция систем связи и телемеханики</t>
  </si>
  <si>
    <t>РАБОТЫ: Ремонт и реконструкция телефонных кабельных линий</t>
  </si>
  <si>
    <t>РАБОТЫ: Ремонт и реконструкция тепловой изоляции и обмуровки</t>
  </si>
  <si>
    <t>РАБОТЫ: Ремонт и реконструкция турбоагрегатов и турбино-вспомогательного оборудования (ТВО)</t>
  </si>
  <si>
    <t xml:space="preserve">РАБОТЫ: Ремонт и реконструкция эл. оборудования </t>
  </si>
  <si>
    <t>РАБОТЫ: Ремонт компьютерной техники</t>
  </si>
  <si>
    <t>РАБОТЫ: Ремонт оборудования в заводских условиях (ТМО)</t>
  </si>
  <si>
    <t>РАБОТЫ: Ремонт средств КИПиА, АСУ ТП</t>
  </si>
  <si>
    <t>РАБОТЫ: Ремонт тепловозов</t>
  </si>
  <si>
    <t>РАБОТЫ: Ремонт химической водоочисти (ХВО)</t>
  </si>
  <si>
    <t>РАБОТЫ: Ремонт, строительство, реконструкция тепловых сетей</t>
  </si>
  <si>
    <t>РАБОТЫ: СМР, НР новое строительство/реконструкция КЛ, ВЛ, ПС, ВОЛС, грозотросы</t>
  </si>
  <si>
    <t>РАБОТЫ: Снятие ограничений/увеличение эффективности работы ВВП</t>
  </si>
  <si>
    <t>РАБОТЫ: Установка стеклопакетов</t>
  </si>
  <si>
    <t>РАБОТЫ: Устройство лесов</t>
  </si>
  <si>
    <t>РАБОТЫ: Учет тепловой и эл. Энергии</t>
  </si>
  <si>
    <t>УСЛУГИ: 3-D моделирование чрезвычайных ситуаций на гидротехнических сооружениях (ГТС)</t>
  </si>
  <si>
    <t>УСЛУГИ: Аренда недвижимости</t>
  </si>
  <si>
    <t>УСЛУГИ: Аудит</t>
  </si>
  <si>
    <t>УСЛУГИ: Бронирование и оформление проездных документов</t>
  </si>
  <si>
    <t>УСЛУГИ: Вибродиагностика и виброналадка</t>
  </si>
  <si>
    <t>УСЛУГИ: Водолазные обследования</t>
  </si>
  <si>
    <t>УСЛУГИ: Геологические и геодезические изыскания</t>
  </si>
  <si>
    <t>УСЛУГИ: Добровольное медицинское страхование</t>
  </si>
  <si>
    <t>УСЛУГИ: Зарядка и испытание огнетушителей, прочие услуги в области пожарной безопасности</t>
  </si>
  <si>
    <t>УСЛУГИ: Информирование/освещение в иностранных СМИ</t>
  </si>
  <si>
    <t>УСЛУГИ: Испытания, расчеты и консультации электротех. оборудования</t>
  </si>
  <si>
    <t>УСЛУГИ: Курьерская доставка</t>
  </si>
  <si>
    <t>УСЛУГИ: Медицинский осмотр</t>
  </si>
  <si>
    <t>УСЛУГИ: Механизированная уборка территорий и автодорог</t>
  </si>
  <si>
    <t>УСЛУГИ: Научные исследования</t>
  </si>
  <si>
    <t>УСЛУГИ: Негосударственная экспертиза проектной документации и результатов инженерных изысканий</t>
  </si>
  <si>
    <t>УСЛУГИ: Обеспеч. безопасной эксплуатации ГПМ (кранов, подъемников)</t>
  </si>
  <si>
    <t>УСЛУГИ: Обеспечение действия лицензии СМС на экспертизу промышленной безопасности</t>
  </si>
  <si>
    <t>УСЛУГИ: Обследование вентиляционных систем</t>
  </si>
  <si>
    <t>УСЛУГИ: Обследование дымовых труб</t>
  </si>
  <si>
    <t>УСЛУГИ: Обследование и испытания гидротехнических сооружений</t>
  </si>
  <si>
    <t>УСЛУГИ: Обследование и испытания гидротехнического оборудования</t>
  </si>
  <si>
    <t>УСЛУГИ: Обследование и испытания тепломеханического оборудования</t>
  </si>
  <si>
    <t>УСЛУГИ: Обследование и испытания химического оборудования</t>
  </si>
  <si>
    <t>УСЛУГИ: Обследование металлов, неразрушающий контроль</t>
  </si>
  <si>
    <t>УСЛУГИ: Обследование металлов, разрушающий контроль</t>
  </si>
  <si>
    <t>УСЛУГИ: Обследование строительных конструкций зданий и сооружений</t>
  </si>
  <si>
    <t>УСЛУГИ: Обследование тепловых, инженерных и канализац. сетей</t>
  </si>
  <si>
    <t>УСЛУГИ: Обследование электрических сетей</t>
  </si>
  <si>
    <t>УСЛУГИ: Обслуживание автотракторной техники</t>
  </si>
  <si>
    <t>УСЛУГИ: Обслуживание вентиляционных систем</t>
  </si>
  <si>
    <t>УСЛУГИ: Обслуживание ж.д. транспорта</t>
  </si>
  <si>
    <t>УСЛУГИ: Обслуживание и отсыпка золоотвала</t>
  </si>
  <si>
    <t>УСЛУГИ: Обслуживание и ремонт компрессоров</t>
  </si>
  <si>
    <t>УСЛУГИ: Обслуживание лифтов</t>
  </si>
  <si>
    <t>УСЛУГИ: Обслуживание офисной техники</t>
  </si>
  <si>
    <t xml:space="preserve">УСЛУГИ: Обслуживание подъездных ж.д.путей </t>
  </si>
  <si>
    <t>УСЛУГИ: Обслуживание систем КИПиА и АСУТП</t>
  </si>
  <si>
    <t>УСЛУГИ: Оказание рейтинговых услуг</t>
  </si>
  <si>
    <t>УСЛУГИ: Организация вывоза золо-шлаковых отходов (ЗШО)</t>
  </si>
  <si>
    <t>УСЛУГИ: Организация питания</t>
  </si>
  <si>
    <t>УСЛУГИ: Оценка имущества, расчет рыночной стоимости имущества, права аренды</t>
  </si>
  <si>
    <t>УСЛУГИ: Очистка вагонов и уборка просыпей угля</t>
  </si>
  <si>
    <t>УСЛУГИ: Перевозка грузов</t>
  </si>
  <si>
    <t>УСЛУГИ: По подписке и доставке периодических изданий (газет и журналов)</t>
  </si>
  <si>
    <t>УСЛУГИ: Подача/уборка железнодорожных цистерн с горюче-смазочными материалами</t>
  </si>
  <si>
    <t>УСЛУГИ: Поставка программного обеспечения</t>
  </si>
  <si>
    <t>УСЛУГИ: Производство видеопродукции</t>
  </si>
  <si>
    <t>УСЛУГИ: Промышленный альпинизм</t>
  </si>
  <si>
    <t xml:space="preserve">УСЛУГИ: Разработка деклараций промышленной безопасности и безопасности гидротехнических сооружений </t>
  </si>
  <si>
    <t>УСЛУГИ: Разработка проектной/рабочей документации</t>
  </si>
  <si>
    <t>УСЛУГИ: Разработка расчетного эксплуатационного режима системы теплоснабжения</t>
  </si>
  <si>
    <t>УСЛУГИ: Санаторно-курортные услуги</t>
  </si>
  <si>
    <t>УСЛУГИ: Сертификация продукции, услуг и организаций</t>
  </si>
  <si>
    <t>УСЛУГИ: Согласования специальных технических условий</t>
  </si>
  <si>
    <t>УСЛУГИ: Создание и актуализация информационных ресурсов</t>
  </si>
  <si>
    <t>УСЛУГИ: Стирка и ремонт спецодежды</t>
  </si>
  <si>
    <t>УСЛУГИ: Строительный контроль</t>
  </si>
  <si>
    <t>УСЛУГИ: Техническое обслуживание и ремонт копировально-множительной и широкоформатной техники</t>
  </si>
  <si>
    <t xml:space="preserve">УСЛУГИ: Техническое обслуживание приборов учета тепловой энергии </t>
  </si>
  <si>
    <t>УСЛУГИ: Уборка помещений, территории</t>
  </si>
  <si>
    <t>УСЛУГИ: Услуги госсанэпиднадзора по анализам (вода, стоки)</t>
  </si>
  <si>
    <t>УСЛУГИ: Услуги крана/трала</t>
  </si>
  <si>
    <t>УСЛУГИ: Услуги метеоцентров</t>
  </si>
  <si>
    <t>УСЛУГИ: Услуги мобильной связи</t>
  </si>
  <si>
    <t>УСЛУГИ: Услуги по банковскому сопровождению</t>
  </si>
  <si>
    <t>УСЛУГИ: Услуги по нормированию технико-экономических показателей (ТЭП)</t>
  </si>
  <si>
    <t>УСЛУГИ: Услуги по обучению</t>
  </si>
  <si>
    <t>УСЛУГИ: Услуги по охране имущества</t>
  </si>
  <si>
    <t>УСЛУГИ: Услуги по охране труда</t>
  </si>
  <si>
    <t>УСЛУГИ: Услуги по поверке и калибровке средств измерения (СИ)</t>
  </si>
  <si>
    <t>УСЛУГИ: Услуги по повышению квалификации</t>
  </si>
  <si>
    <t>УСЛУГИ: Услуги по размещению отходов</t>
  </si>
  <si>
    <t>УСЛУГИ: Услуги страхования</t>
  </si>
  <si>
    <t xml:space="preserve">УСЛУГИ: Услуги туроператора </t>
  </si>
  <si>
    <t>УСЛУГИ: Услуги хранения ГСМ</t>
  </si>
  <si>
    <t>УСЛУГИ: Услуги экологического характера</t>
  </si>
  <si>
    <t>УСЛУГИ: Утилизация отходов</t>
  </si>
  <si>
    <t>УСЛУГИ: Экологическое проектирование, консалтинг и аудит</t>
  </si>
  <si>
    <t>УСЛУГИ: Экспертиза деклараций безопасности гидро-технических сооружений (ГТС)</t>
  </si>
  <si>
    <t>УСЛУГИ: Экспертиза деклараций промышленной безопасности</t>
  </si>
  <si>
    <t>УСЛУГИ: Экспертиза промышленной безопасности зданий и сооружений</t>
  </si>
  <si>
    <t>УСЛУГИ: Экспертиза промышленной безопасности технических устройств</t>
  </si>
  <si>
    <t>УСЛУГИ: Энергоаудит предприятий и сооружений</t>
  </si>
  <si>
    <t>УСЛУГИ: ЭЦП</t>
  </si>
  <si>
    <t>Иные виды работ и услуг</t>
  </si>
  <si>
    <t xml:space="preserve">Местонахождение </t>
  </si>
  <si>
    <t>Адрес сайта</t>
  </si>
  <si>
    <t>Адрес электронной почты (общий)</t>
  </si>
  <si>
    <t>Телефон (общий)</t>
  </si>
  <si>
    <t>Руководитель организации</t>
  </si>
  <si>
    <t>УСЛУГИ: Оценка соответствия лифтов</t>
  </si>
  <si>
    <t>УСЛУГИ: Услуги по перевозке персонала</t>
  </si>
  <si>
    <t>УСЛУГИ: Услуги по технической документации</t>
  </si>
  <si>
    <t>ОГРН (ОГРНИП)</t>
  </si>
  <si>
    <t>ОКПО</t>
  </si>
  <si>
    <t xml:space="preserve">ОКВЭД (основной) </t>
  </si>
  <si>
    <t>ОКОПФ</t>
  </si>
  <si>
    <t>Виды работ, услуг</t>
  </si>
  <si>
    <t>РАБОТЫ: Проектные работы эл. тех оборудование</t>
  </si>
  <si>
    <t>РАБОТЫ: Ремонт и реконструкция релейной защиты и автоматики</t>
  </si>
  <si>
    <t xml:space="preserve">УСЛУГИ: Дополнительное профессиональное образование и аттестация персонала </t>
  </si>
  <si>
    <t>УСЛУГИ: Изготовление и распространение информационных материалов</t>
  </si>
  <si>
    <t>УСЛУГИ: Услуги по подготовке специалистов среднего звена</t>
  </si>
  <si>
    <t>УСЛУГИ: Размещение информационных материалов в печатном издании</t>
  </si>
  <si>
    <t>ОПФ</t>
  </si>
  <si>
    <t>Наименование полное</t>
  </si>
  <si>
    <t>Наименование сокращенное</t>
  </si>
  <si>
    <t>СМСП</t>
  </si>
  <si>
    <t>Вид Работ (услуг)</t>
  </si>
  <si>
    <t>РАБОТЫ: Ремонт вагоноопрокидывателя</t>
  </si>
  <si>
    <t>УСЛУГИ: Услуги каналов связи и узлов связи</t>
  </si>
  <si>
    <t>Заполненная анкета должна быть направлена на электронные адреса Организатора:</t>
  </si>
  <si>
    <t>УСЛУГИ: Оплата услуг, выполненных сторонним организациями по перевозке грузов</t>
  </si>
  <si>
    <t xml:space="preserve">УСЛУГИ: Услуги поручения и ответхранения </t>
  </si>
  <si>
    <t>УСЛУГИ: Услуги для управления по работе с дебиторской задолженностью</t>
  </si>
  <si>
    <t>УСЛУГИ: Услуги гослаборатории по поверке приборов</t>
  </si>
  <si>
    <t>УСЛУГИ: Обследование режимной сети наблюдений за подземными водами в районе размещения золоотвала</t>
  </si>
  <si>
    <t>УСЛУГИ: Услуги инкассации</t>
  </si>
  <si>
    <t>УСЛУГИ: Услуги пожарной охраны</t>
  </si>
  <si>
    <t>УСЛУГИ: Водоснабжение зданий и производственных помещений</t>
  </si>
  <si>
    <t>УСЛУГИ: Дератизация, дезинфекция</t>
  </si>
  <si>
    <t>УСЛУГИ: Канцелярские и почтово-телеграфные расходы</t>
  </si>
  <si>
    <t>УСЛУГИ: Содержание столовых</t>
  </si>
  <si>
    <t>УСЛУГИ: Услуги по транспортировке тепловой энергии</t>
  </si>
  <si>
    <t>УСЛУГИ: Услуги по электронному обеспечению отправки деклараций</t>
  </si>
  <si>
    <t>УСЛУГИ: Юридические и нотариальные услуги</t>
  </si>
  <si>
    <t>УСЛУГИ: Услуги, связанные с оплатой населением потреблённой энергии</t>
  </si>
  <si>
    <t>УСЛУГИ: Услуги для группы по связям с общественностью и внутрикорпоративной политике</t>
  </si>
  <si>
    <t>УСЛУГИ: Услуги для управления по стратегии</t>
  </si>
  <si>
    <t>УСЛУГИ: Услуги по стандартизации управления</t>
  </si>
  <si>
    <t>УСЛУГИ: Услуги по текущему содержанию ж/д путей</t>
  </si>
  <si>
    <t>УСЛУГИ: Услуги по охране объектов</t>
  </si>
  <si>
    <t>(Для самостоятельного заполнения)</t>
  </si>
  <si>
    <t>Организационно-правовая форма (полностью)</t>
  </si>
  <si>
    <t>ОПФ (аббревиатура)</t>
  </si>
  <si>
    <t>Для проверки, графа ОПФ</t>
  </si>
  <si>
    <t>Сокр</t>
  </si>
  <si>
    <t>наимен(если сокр опф)</t>
  </si>
  <si>
    <t>Автономная некоммерческая организация</t>
  </si>
  <si>
    <t>АНО</t>
  </si>
  <si>
    <t>Автономная некоммерческая организация дополнительного профессионального образования</t>
  </si>
  <si>
    <t>АНО ДПО</t>
  </si>
  <si>
    <t>Государственное бюджетное профессиональное образовательное учреждение</t>
  </si>
  <si>
    <t>ГБПОУ</t>
  </si>
  <si>
    <t>Государственное бюджетное учреждение</t>
  </si>
  <si>
    <t>ГБУ</t>
  </si>
  <si>
    <t>Индивидуальный предприниматель</t>
  </si>
  <si>
    <t>ИП</t>
  </si>
  <si>
    <t>Акционерное общество</t>
  </si>
  <si>
    <t>АО</t>
  </si>
  <si>
    <t>Закрытое акционерное общество</t>
  </si>
  <si>
    <t>ЗАО</t>
  </si>
  <si>
    <t>Медицинская автономная некоммерческая организация</t>
  </si>
  <si>
    <t>МАНО</t>
  </si>
  <si>
    <t>Муниципальное предприятие</t>
  </si>
  <si>
    <t>МП</t>
  </si>
  <si>
    <t>Муниципальное унитарное предприятие</t>
  </si>
  <si>
    <t>МУП</t>
  </si>
  <si>
    <t>Открытое акционерное общество</t>
  </si>
  <si>
    <t>ОАО</t>
  </si>
  <si>
    <t>Областное государственное автономное учреждение</t>
  </si>
  <si>
    <t>ОГАУ</t>
  </si>
  <si>
    <t>Областное государственное автономное учреждение здравоохранения</t>
  </si>
  <si>
    <t>ОГАУЗ</t>
  </si>
  <si>
    <t>Областное государственное бюджетное учреждение здравоохранения</t>
  </si>
  <si>
    <t>ОГБУЗ</t>
  </si>
  <si>
    <t>Областное государственное унитарное энергетическое предприятие</t>
  </si>
  <si>
    <t>ОГУЭП</t>
  </si>
  <si>
    <t>Общество с ограниченной ответственностью</t>
  </si>
  <si>
    <t>ООО</t>
  </si>
  <si>
    <t>Публичное акционерное общество</t>
  </si>
  <si>
    <t>ПАО</t>
  </si>
  <si>
    <t>Сибирская научно-производственная ассоциация</t>
  </si>
  <si>
    <t>СНПА</t>
  </si>
  <si>
    <t>Союз профессиональных аудиторских организаций</t>
  </si>
  <si>
    <t>СПАО</t>
  </si>
  <si>
    <t>Федеральное бюджетное учреждение</t>
  </si>
  <si>
    <t>ФБУ</t>
  </si>
  <si>
    <t>Федеральное государственное автономное образовательное учреждение</t>
  </si>
  <si>
    <t>ФГАОУ</t>
  </si>
  <si>
    <t>Федеральное государственное автономное образовательное учреждение высшего профессионального образования</t>
  </si>
  <si>
    <t>ФГАОУ ВПО</t>
  </si>
  <si>
    <t>Федеральное государственное бюджетное научное учреждение</t>
  </si>
  <si>
    <t>ФГБНУ</t>
  </si>
  <si>
    <t>Федеральное государственное бюджетное образовательное учреждение</t>
  </si>
  <si>
    <t>ФГБОУ</t>
  </si>
  <si>
    <t>Федеральное государственное бюджетное образовательное учреждение высшего образования</t>
  </si>
  <si>
    <t>ФГБОУ ВО</t>
  </si>
  <si>
    <t>Федеральное государственное бюджетное учреждение</t>
  </si>
  <si>
    <t>ФГБУ</t>
  </si>
  <si>
    <t>Федеральное государственное бюджетное учреждение науки</t>
  </si>
  <si>
    <t>ФГБУН</t>
  </si>
  <si>
    <t>Федеральное государственное унитарное предприятие</t>
  </si>
  <si>
    <t>ФГУП</t>
  </si>
  <si>
    <t>Частное образовательное учреждение</t>
  </si>
  <si>
    <t>ЧОУ</t>
  </si>
  <si>
    <t>Частное учреждение дополнительного профессионального образования</t>
  </si>
  <si>
    <t>ЧУ ДПО</t>
  </si>
  <si>
    <t>ФИО руководителя (контактного лица)</t>
  </si>
  <si>
    <t>Контактный(-ые) телефон(-ы)</t>
  </si>
  <si>
    <t>Контактная(-ые) электронная(-ые) почта(-ы)</t>
  </si>
  <si>
    <t>Государственное бюджетное учреждение нижегородской области</t>
  </si>
  <si>
    <t>Производственный кооператив</t>
  </si>
  <si>
    <t>ПК</t>
  </si>
  <si>
    <t>Союз</t>
  </si>
  <si>
    <t>СОЮЗ</t>
  </si>
  <si>
    <t>Федеральное государственное автономное образовательное учреждение дополнительного профессионального образования</t>
  </si>
  <si>
    <t>ФГАОУ ДПО</t>
  </si>
  <si>
    <t>ГБУ НО</t>
  </si>
  <si>
    <t>Список</t>
  </si>
  <si>
    <t>Номера</t>
  </si>
  <si>
    <t>Неповторяющиеся номера</t>
  </si>
  <si>
    <t>Анкета участника закупок: виды работ</t>
  </si>
  <si>
    <t>УСЛУГИ: Аттестация технологий сварки</t>
  </si>
  <si>
    <t>УСЛУГИ: Специальная оценка условий труда</t>
  </si>
  <si>
    <t>РАБОТЫ: Устройство шпунтовых ограждений</t>
  </si>
  <si>
    <t>Номер</t>
  </si>
  <si>
    <t>Неповторяющиеся почты</t>
  </si>
  <si>
    <t>РАБОТЫ: Лесовосстановление</t>
  </si>
  <si>
    <t>РАБОТЫ: СМР, НР новое строительство/реконструкция АИИС КУЭ</t>
  </si>
  <si>
    <t>УСЛУГИ: Актуарная оценка</t>
  </si>
  <si>
    <t>УСЛУГИ: Аутстаффинг</t>
  </si>
  <si>
    <t>УСЛУГИ: Диагностика трубопроводов</t>
  </si>
  <si>
    <t>УСЛУГИ: Погрузочно-разгрузочные работы</t>
  </si>
  <si>
    <t>УСЛУГИ: Оценка профессиональных рисков</t>
  </si>
  <si>
    <t>УСЛУГИ: Внедрение системы LOTO (Lockout/Tagout)</t>
  </si>
  <si>
    <t>УСЛУГИ: Обслуживание строительных конструкций зданий и сооружений</t>
  </si>
  <si>
    <t>УСЛУГИ: Переводческие услуги</t>
  </si>
  <si>
    <t>УСЛУГИ: Разработка программного обеспечения</t>
  </si>
  <si>
    <t>Полное наименование участника закупки</t>
  </si>
  <si>
    <t>УСЛУГИ: Гостиничные услуги</t>
  </si>
  <si>
    <t>РАБОТЫ: Обработка металлических изделий</t>
  </si>
  <si>
    <t>УСЛУГИ: Взрывные и буровзрывные работы</t>
  </si>
  <si>
    <t>УСЛУГИ: Разработка планов предупреждения и ликвидации разливов нефти и нефтепродуктов</t>
  </si>
  <si>
    <t xml:space="preserve">УСЛУГИ: Инженерно-сейсмические изыскания
</t>
  </si>
  <si>
    <t>РАБОТЫ: Устройство буронабивных свай</t>
  </si>
  <si>
    <t>Ваши замечания, предложения, пожелания, касающиеся сотрудничества с Заказчиком и/или Организатором</t>
  </si>
  <si>
    <t>ООО "ЭН+ ТОРГОВЫЙ ДОМ"</t>
  </si>
  <si>
    <t>УСЛУГИ: Комплекс услуг по автовскрыше</t>
  </si>
  <si>
    <t>УСЛУГИ: Модульные здания</t>
  </si>
  <si>
    <t>BerezhnyakovIK@enplus-td.ru; zakupki@enplus-td.ru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</si>
</sst>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lt;=9999999999]\+###\-###\-####;\+###_ \(###\)\ ###\-####"/>
  </numFmts>
  <fonts count="15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u/>
      <sz val="10"/>
      <color theme="10"/>
      <name val="Arial Cyr"/>
      <charset val="204"/>
    </font>
    <font>
      <b/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0"/>
      <name val="Geologica Thin"/>
      <charset val="204"/>
    </font>
    <font>
      <sz val="10"/>
      <name val="Geologica Thin"/>
      <charset val="204"/>
    </font>
    <font>
      <i/>
      <sz val="10"/>
      <name val="Geologica Thin"/>
      <charset val="204"/>
    </font>
    <font>
      <b/>
      <u/>
      <sz val="10"/>
      <color theme="10"/>
      <name val="Geologica Thin"/>
      <charset val="204"/>
    </font>
    <font>
      <b/>
      <u/>
      <sz val="10"/>
      <name val="Geologica Thin"/>
      <charset val="204"/>
    </font>
    <font>
      <b/>
      <i/>
      <sz val="10"/>
      <name val="Geologica Thin"/>
      <charset val="204"/>
    </font>
    <font>
      <b/>
      <sz val="12"/>
      <name val="Geologica Thin"/>
      <charset val="204"/>
    </font>
    <font>
      <sz val="12"/>
      <name val="Geologica Thin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33">
    <border>
      <left/>
      <right/>
      <top/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indexed="64"/>
      </bottom>
      <diagonal/>
    </border>
    <border>
      <left/>
      <right/>
      <top/>
      <bottom style="thin">
        <color theme="1" tint="0.499984740745262"/>
      </bottom>
      <diagonal/>
    </border>
    <border>
      <left/>
      <right/>
      <top style="thin">
        <color indexed="64"/>
      </top>
      <bottom style="thin">
        <color theme="1" tint="0.499984740745262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3639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4" fillId="0" borderId="0" applyNumberFormat="0" applyFill="0" applyBorder="0" applyAlignment="0" applyProtection="0"/>
  </cellStyleXfs>
  <cellXfs count="98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5" fillId="3" borderId="17" xfId="0" applyFont="1" applyFill="1" applyBorder="1"/>
    <xf numFmtId="0" fontId="5" fillId="3" borderId="6" xfId="0" applyFont="1" applyFill="1" applyBorder="1"/>
    <xf numFmtId="0" fontId="5" fillId="3" borderId="18" xfId="0" applyFont="1" applyFill="1" applyBorder="1"/>
    <xf numFmtId="0" fontId="6" fillId="3" borderId="18" xfId="0" applyFont="1" applyFill="1" applyBorder="1"/>
    <xf numFmtId="0" fontId="0" fillId="0" borderId="0" xfId="0" applyFill="1"/>
    <xf numFmtId="1" fontId="0" fillId="0" borderId="0" xfId="0" applyNumberFormat="1" applyAlignment="1">
      <alignment horizontal="center" vertical="center"/>
    </xf>
    <xf numFmtId="1" fontId="0" fillId="0" borderId="0" xfId="0" applyNumberFormat="1"/>
    <xf numFmtId="0" fontId="8" fillId="0" borderId="0" xfId="0" applyFont="1" applyBorder="1" applyAlignment="1">
      <alignment horizontal="left" vertical="top" wrapText="1"/>
    </xf>
    <xf numFmtId="0" fontId="8" fillId="2" borderId="0" xfId="0" applyFont="1" applyFill="1" applyBorder="1" applyAlignment="1" applyProtection="1">
      <alignment vertical="center" wrapText="1"/>
    </xf>
    <xf numFmtId="0" fontId="9" fillId="2" borderId="0" xfId="0" applyFont="1" applyFill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10" fillId="2" borderId="0" xfId="3638" applyFont="1" applyFill="1" applyBorder="1" applyAlignment="1">
      <alignment vertical="center" wrapText="1"/>
    </xf>
    <xf numFmtId="0" fontId="11" fillId="2" borderId="0" xfId="3638" applyFont="1" applyFill="1" applyBorder="1" applyAlignment="1">
      <alignment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vertical="top" wrapText="1"/>
    </xf>
    <xf numFmtId="0" fontId="8" fillId="0" borderId="14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left" vertical="center"/>
    </xf>
    <xf numFmtId="0" fontId="8" fillId="2" borderId="3" xfId="0" applyFont="1" applyFill="1" applyBorder="1" applyAlignment="1" applyProtection="1">
      <alignment horizontal="left" vertical="center" wrapText="1"/>
    </xf>
    <xf numFmtId="0" fontId="8" fillId="2" borderId="13" xfId="0" applyFont="1" applyFill="1" applyBorder="1" applyAlignment="1" applyProtection="1">
      <alignment horizontal="left" vertical="center" wrapText="1"/>
    </xf>
    <xf numFmtId="0" fontId="7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left" vertical="center"/>
    </xf>
    <xf numFmtId="0" fontId="8" fillId="0" borderId="3" xfId="0" applyFont="1" applyBorder="1" applyAlignment="1" applyProtection="1">
      <alignment horizontal="left" vertical="center" wrapText="1"/>
    </xf>
    <xf numFmtId="0" fontId="8" fillId="0" borderId="13" xfId="0" applyFont="1" applyBorder="1" applyAlignment="1" applyProtection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8" fillId="0" borderId="4" xfId="0" applyFont="1" applyBorder="1" applyAlignment="1" applyProtection="1">
      <alignment horizontal="left" vertical="center" wrapText="1"/>
      <protection locked="0"/>
    </xf>
    <xf numFmtId="0" fontId="8" fillId="0" borderId="9" xfId="0" applyFont="1" applyBorder="1" applyAlignment="1">
      <alignment horizontal="left" vertical="center" wrapText="1"/>
    </xf>
    <xf numFmtId="0" fontId="8" fillId="0" borderId="2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1" fontId="7" fillId="0" borderId="9" xfId="0" applyNumberFormat="1" applyFont="1" applyBorder="1" applyAlignment="1" applyProtection="1">
      <alignment horizontal="left" vertical="center" wrapText="1"/>
      <protection locked="0"/>
    </xf>
    <xf numFmtId="1" fontId="7" fillId="0" borderId="10" xfId="0" applyNumberFormat="1" applyFont="1" applyBorder="1" applyAlignment="1" applyProtection="1">
      <alignment horizontal="left" vertical="center" wrapText="1"/>
      <protection locked="0"/>
    </xf>
    <xf numFmtId="1" fontId="7" fillId="0" borderId="7" xfId="0" applyNumberFormat="1" applyFont="1" applyBorder="1" applyAlignment="1" applyProtection="1">
      <alignment horizontal="left" vertical="center" wrapText="1"/>
      <protection locked="0"/>
    </xf>
    <xf numFmtId="1" fontId="7" fillId="0" borderId="8" xfId="0" applyNumberFormat="1" applyFont="1" applyBorder="1" applyAlignment="1" applyProtection="1">
      <alignment horizontal="left" vertical="center" wrapText="1"/>
      <protection locked="0"/>
    </xf>
    <xf numFmtId="0" fontId="9" fillId="0" borderId="0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164" fontId="7" fillId="0" borderId="2" xfId="0" applyNumberFormat="1" applyFont="1" applyBorder="1" applyAlignment="1" applyProtection="1">
      <alignment horizontal="left" vertical="center" wrapText="1"/>
      <protection locked="0"/>
    </xf>
    <xf numFmtId="164" fontId="7" fillId="0" borderId="4" xfId="0" applyNumberFormat="1" applyFont="1" applyBorder="1" applyAlignment="1" applyProtection="1">
      <alignment horizontal="left" vertical="center" wrapText="1"/>
      <protection locked="0"/>
    </xf>
    <xf numFmtId="0" fontId="7" fillId="0" borderId="26" xfId="0" applyFont="1" applyBorder="1" applyAlignment="1" applyProtection="1">
      <alignment horizontal="left" vertical="center" wrapText="1"/>
      <protection locked="0"/>
    </xf>
    <xf numFmtId="0" fontId="7" fillId="0" borderId="27" xfId="0" applyFont="1" applyBorder="1" applyAlignment="1" applyProtection="1">
      <alignment horizontal="left" vertical="center" wrapText="1"/>
      <protection locked="0"/>
    </xf>
    <xf numFmtId="0" fontId="7" fillId="0" borderId="3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right" vertical="center" wrapText="1"/>
    </xf>
    <xf numFmtId="49" fontId="7" fillId="0" borderId="11" xfId="0" applyNumberFormat="1" applyFont="1" applyBorder="1" applyAlignment="1" applyProtection="1">
      <alignment horizontal="left" vertical="center" wrapText="1"/>
      <protection locked="0"/>
    </xf>
    <xf numFmtId="49" fontId="7" fillId="0" borderId="12" xfId="0" applyNumberFormat="1" applyFont="1" applyBorder="1" applyAlignment="1" applyProtection="1">
      <alignment horizontal="left" vertical="center" wrapText="1"/>
      <protection locked="0"/>
    </xf>
    <xf numFmtId="1" fontId="7" fillId="0" borderId="11" xfId="0" applyNumberFormat="1" applyFont="1" applyBorder="1" applyAlignment="1" applyProtection="1">
      <alignment horizontal="left" vertical="center" wrapText="1"/>
      <protection locked="0"/>
    </xf>
    <xf numFmtId="1" fontId="7" fillId="0" borderId="12" xfId="0" applyNumberFormat="1" applyFont="1" applyBorder="1" applyAlignment="1" applyProtection="1">
      <alignment horizontal="left" vertical="center" wrapText="1"/>
      <protection locked="0"/>
    </xf>
    <xf numFmtId="164" fontId="7" fillId="0" borderId="9" xfId="0" applyNumberFormat="1" applyFont="1" applyBorder="1" applyAlignment="1" applyProtection="1">
      <alignment horizontal="left" vertical="center" wrapText="1"/>
      <protection locked="0"/>
    </xf>
    <xf numFmtId="164" fontId="7" fillId="0" borderId="10" xfId="0" applyNumberFormat="1" applyFont="1" applyBorder="1" applyAlignment="1" applyProtection="1">
      <alignment horizontal="left" vertical="center" wrapText="1"/>
      <protection locked="0"/>
    </xf>
    <xf numFmtId="0" fontId="7" fillId="0" borderId="7" xfId="0" applyFont="1" applyBorder="1" applyAlignment="1" applyProtection="1">
      <alignment horizontal="left" vertical="center" wrapText="1"/>
      <protection locked="0"/>
    </xf>
    <xf numFmtId="0" fontId="7" fillId="0" borderId="8" xfId="0" applyFont="1" applyBorder="1" applyAlignment="1" applyProtection="1">
      <alignment horizontal="left" vertical="center" wrapText="1"/>
      <protection locked="0"/>
    </xf>
    <xf numFmtId="49" fontId="7" fillId="0" borderId="7" xfId="0" applyNumberFormat="1" applyFont="1" applyBorder="1" applyAlignment="1" applyProtection="1">
      <alignment horizontal="left" vertical="center" wrapText="1"/>
      <protection locked="0"/>
    </xf>
    <xf numFmtId="49" fontId="7" fillId="0" borderId="8" xfId="0" applyNumberFormat="1" applyFont="1" applyBorder="1" applyAlignment="1" applyProtection="1">
      <alignment horizontal="left" vertical="center" wrapText="1"/>
      <protection locked="0"/>
    </xf>
    <xf numFmtId="0" fontId="7" fillId="0" borderId="19" xfId="0" applyFont="1" applyBorder="1" applyAlignment="1" applyProtection="1">
      <alignment horizontal="left" vertical="center" wrapText="1"/>
      <protection locked="0"/>
    </xf>
    <xf numFmtId="0" fontId="7" fillId="0" borderId="20" xfId="0" applyFont="1" applyBorder="1" applyAlignment="1" applyProtection="1">
      <alignment horizontal="left" vertical="center" wrapText="1"/>
      <protection locked="0"/>
    </xf>
    <xf numFmtId="49" fontId="7" fillId="0" borderId="15" xfId="0" applyNumberFormat="1" applyFont="1" applyBorder="1" applyAlignment="1" applyProtection="1">
      <alignment horizontal="left" vertical="center" wrapText="1"/>
      <protection locked="0"/>
    </xf>
    <xf numFmtId="49" fontId="7" fillId="0" borderId="25" xfId="0" applyNumberFormat="1" applyFont="1" applyBorder="1" applyAlignment="1" applyProtection="1">
      <alignment horizontal="left" vertical="center" wrapText="1"/>
      <protection locked="0"/>
    </xf>
    <xf numFmtId="0" fontId="7" fillId="0" borderId="0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164" fontId="7" fillId="0" borderId="23" xfId="0" applyNumberFormat="1" applyFont="1" applyBorder="1" applyAlignment="1" applyProtection="1">
      <alignment horizontal="left" vertical="center" wrapText="1"/>
      <protection locked="0"/>
    </xf>
    <xf numFmtId="164" fontId="7" fillId="0" borderId="24" xfId="0" applyNumberFormat="1" applyFont="1" applyBorder="1" applyAlignment="1" applyProtection="1">
      <alignment horizontal="left" vertical="center" wrapText="1"/>
      <protection locked="0"/>
    </xf>
    <xf numFmtId="0" fontId="7" fillId="0" borderId="21" xfId="0" applyFont="1" applyBorder="1" applyAlignment="1" applyProtection="1">
      <alignment horizontal="left" vertical="center" wrapText="1"/>
      <protection locked="0"/>
    </xf>
    <xf numFmtId="0" fontId="7" fillId="0" borderId="22" xfId="0" applyFont="1" applyBorder="1" applyAlignment="1" applyProtection="1">
      <alignment horizontal="left" vertical="center" wrapText="1"/>
      <protection locked="0"/>
    </xf>
    <xf numFmtId="0" fontId="7" fillId="2" borderId="0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</cellXfs>
  <cellStyles count="3639">
    <cellStyle name="Гиперссылка" xfId="3638" builtinId="8"/>
    <cellStyle name="Обычный" xfId="0" builtinId="0"/>
    <cellStyle name="Обычный 10" xfId="1" xr:uid="{00000000-0005-0000-0000-000002000000}"/>
    <cellStyle name="Обычный 10 10" xfId="2" xr:uid="{00000000-0005-0000-0000-000003000000}"/>
    <cellStyle name="Обычный 10 100" xfId="3" xr:uid="{00000000-0005-0000-0000-000004000000}"/>
    <cellStyle name="Обычный 10 101" xfId="4" xr:uid="{00000000-0005-0000-0000-000005000000}"/>
    <cellStyle name="Обычный 10 102" xfId="5" xr:uid="{00000000-0005-0000-0000-000006000000}"/>
    <cellStyle name="Обычный 10 103" xfId="6" xr:uid="{00000000-0005-0000-0000-000007000000}"/>
    <cellStyle name="Обычный 10 104" xfId="7" xr:uid="{00000000-0005-0000-0000-000008000000}"/>
    <cellStyle name="Обычный 10 105" xfId="8" xr:uid="{00000000-0005-0000-0000-000009000000}"/>
    <cellStyle name="Обычный 10 106" xfId="9" xr:uid="{00000000-0005-0000-0000-00000A000000}"/>
    <cellStyle name="Обычный 10 107" xfId="10" xr:uid="{00000000-0005-0000-0000-00000B000000}"/>
    <cellStyle name="Обычный 10 108" xfId="11" xr:uid="{00000000-0005-0000-0000-00000C000000}"/>
    <cellStyle name="Обычный 10 109" xfId="12" xr:uid="{00000000-0005-0000-0000-00000D000000}"/>
    <cellStyle name="Обычный 10 11" xfId="13" xr:uid="{00000000-0005-0000-0000-00000E000000}"/>
    <cellStyle name="Обычный 10 110" xfId="14" xr:uid="{00000000-0005-0000-0000-00000F000000}"/>
    <cellStyle name="Обычный 10 111" xfId="15" xr:uid="{00000000-0005-0000-0000-000010000000}"/>
    <cellStyle name="Обычный 10 112" xfId="16" xr:uid="{00000000-0005-0000-0000-000011000000}"/>
    <cellStyle name="Обычный 10 113" xfId="17" xr:uid="{00000000-0005-0000-0000-000012000000}"/>
    <cellStyle name="Обычный 10 114" xfId="18" xr:uid="{00000000-0005-0000-0000-000013000000}"/>
    <cellStyle name="Обычный 10 115" xfId="19" xr:uid="{00000000-0005-0000-0000-000014000000}"/>
    <cellStyle name="Обычный 10 116" xfId="20" xr:uid="{00000000-0005-0000-0000-000015000000}"/>
    <cellStyle name="Обычный 10 117" xfId="21" xr:uid="{00000000-0005-0000-0000-000016000000}"/>
    <cellStyle name="Обычный 10 118" xfId="22" xr:uid="{00000000-0005-0000-0000-000017000000}"/>
    <cellStyle name="Обычный 10 119" xfId="23" xr:uid="{00000000-0005-0000-0000-000018000000}"/>
    <cellStyle name="Обычный 10 12" xfId="24" xr:uid="{00000000-0005-0000-0000-000019000000}"/>
    <cellStyle name="Обычный 10 120" xfId="25" xr:uid="{00000000-0005-0000-0000-00001A000000}"/>
    <cellStyle name="Обычный 10 121" xfId="26" xr:uid="{00000000-0005-0000-0000-00001B000000}"/>
    <cellStyle name="Обычный 10 122" xfId="27" xr:uid="{00000000-0005-0000-0000-00001C000000}"/>
    <cellStyle name="Обычный 10 123" xfId="28" xr:uid="{00000000-0005-0000-0000-00001D000000}"/>
    <cellStyle name="Обычный 10 124" xfId="29" xr:uid="{00000000-0005-0000-0000-00001E000000}"/>
    <cellStyle name="Обычный 10 125" xfId="30" xr:uid="{00000000-0005-0000-0000-00001F000000}"/>
    <cellStyle name="Обычный 10 126" xfId="31" xr:uid="{00000000-0005-0000-0000-000020000000}"/>
    <cellStyle name="Обычный 10 127" xfId="32" xr:uid="{00000000-0005-0000-0000-000021000000}"/>
    <cellStyle name="Обычный 10 128" xfId="33" xr:uid="{00000000-0005-0000-0000-000022000000}"/>
    <cellStyle name="Обычный 10 129" xfId="34" xr:uid="{00000000-0005-0000-0000-000023000000}"/>
    <cellStyle name="Обычный 10 13" xfId="35" xr:uid="{00000000-0005-0000-0000-000024000000}"/>
    <cellStyle name="Обычный 10 130" xfId="36" xr:uid="{00000000-0005-0000-0000-000025000000}"/>
    <cellStyle name="Обычный 10 131" xfId="37" xr:uid="{00000000-0005-0000-0000-000026000000}"/>
    <cellStyle name="Обычный 10 132" xfId="38" xr:uid="{00000000-0005-0000-0000-000027000000}"/>
    <cellStyle name="Обычный 10 133" xfId="39" xr:uid="{00000000-0005-0000-0000-000028000000}"/>
    <cellStyle name="Обычный 10 134" xfId="40" xr:uid="{00000000-0005-0000-0000-000029000000}"/>
    <cellStyle name="Обычный 10 135" xfId="41" xr:uid="{00000000-0005-0000-0000-00002A000000}"/>
    <cellStyle name="Обычный 10 136" xfId="42" xr:uid="{00000000-0005-0000-0000-00002B000000}"/>
    <cellStyle name="Обычный 10 137" xfId="43" xr:uid="{00000000-0005-0000-0000-00002C000000}"/>
    <cellStyle name="Обычный 10 138" xfId="44" xr:uid="{00000000-0005-0000-0000-00002D000000}"/>
    <cellStyle name="Обычный 10 139" xfId="45" xr:uid="{00000000-0005-0000-0000-00002E000000}"/>
    <cellStyle name="Обычный 10 14" xfId="46" xr:uid="{00000000-0005-0000-0000-00002F000000}"/>
    <cellStyle name="Обычный 10 140" xfId="47" xr:uid="{00000000-0005-0000-0000-000030000000}"/>
    <cellStyle name="Обычный 10 141" xfId="48" xr:uid="{00000000-0005-0000-0000-000031000000}"/>
    <cellStyle name="Обычный 10 142" xfId="49" xr:uid="{00000000-0005-0000-0000-000032000000}"/>
    <cellStyle name="Обычный 10 143" xfId="50" xr:uid="{00000000-0005-0000-0000-000033000000}"/>
    <cellStyle name="Обычный 10 144" xfId="51" xr:uid="{00000000-0005-0000-0000-000034000000}"/>
    <cellStyle name="Обычный 10 145" xfId="52" xr:uid="{00000000-0005-0000-0000-000035000000}"/>
    <cellStyle name="Обычный 10 146" xfId="53" xr:uid="{00000000-0005-0000-0000-000036000000}"/>
    <cellStyle name="Обычный 10 147" xfId="54" xr:uid="{00000000-0005-0000-0000-000037000000}"/>
    <cellStyle name="Обычный 10 148" xfId="55" xr:uid="{00000000-0005-0000-0000-000038000000}"/>
    <cellStyle name="Обычный 10 149" xfId="56" xr:uid="{00000000-0005-0000-0000-000039000000}"/>
    <cellStyle name="Обычный 10 15" xfId="57" xr:uid="{00000000-0005-0000-0000-00003A000000}"/>
    <cellStyle name="Обычный 10 150" xfId="58" xr:uid="{00000000-0005-0000-0000-00003B000000}"/>
    <cellStyle name="Обычный 10 151" xfId="59" xr:uid="{00000000-0005-0000-0000-00003C000000}"/>
    <cellStyle name="Обычный 10 152" xfId="60" xr:uid="{00000000-0005-0000-0000-00003D000000}"/>
    <cellStyle name="Обычный 10 153" xfId="61" xr:uid="{00000000-0005-0000-0000-00003E000000}"/>
    <cellStyle name="Обычный 10 154" xfId="62" xr:uid="{00000000-0005-0000-0000-00003F000000}"/>
    <cellStyle name="Обычный 10 155" xfId="63" xr:uid="{00000000-0005-0000-0000-000040000000}"/>
    <cellStyle name="Обычный 10 156" xfId="64" xr:uid="{00000000-0005-0000-0000-000041000000}"/>
    <cellStyle name="Обычный 10 157" xfId="65" xr:uid="{00000000-0005-0000-0000-000042000000}"/>
    <cellStyle name="Обычный 10 158" xfId="66" xr:uid="{00000000-0005-0000-0000-000043000000}"/>
    <cellStyle name="Обычный 10 159" xfId="67" xr:uid="{00000000-0005-0000-0000-000044000000}"/>
    <cellStyle name="Обычный 10 16" xfId="68" xr:uid="{00000000-0005-0000-0000-000045000000}"/>
    <cellStyle name="Обычный 10 160" xfId="69" xr:uid="{00000000-0005-0000-0000-000046000000}"/>
    <cellStyle name="Обычный 10 161" xfId="70" xr:uid="{00000000-0005-0000-0000-000047000000}"/>
    <cellStyle name="Обычный 10 162" xfId="71" xr:uid="{00000000-0005-0000-0000-000048000000}"/>
    <cellStyle name="Обычный 10 163" xfId="72" xr:uid="{00000000-0005-0000-0000-000049000000}"/>
    <cellStyle name="Обычный 10 164" xfId="73" xr:uid="{00000000-0005-0000-0000-00004A000000}"/>
    <cellStyle name="Обычный 10 165" xfId="74" xr:uid="{00000000-0005-0000-0000-00004B000000}"/>
    <cellStyle name="Обычный 10 166" xfId="75" xr:uid="{00000000-0005-0000-0000-00004C000000}"/>
    <cellStyle name="Обычный 10 167" xfId="76" xr:uid="{00000000-0005-0000-0000-00004D000000}"/>
    <cellStyle name="Обычный 10 168" xfId="77" xr:uid="{00000000-0005-0000-0000-00004E000000}"/>
    <cellStyle name="Обычный 10 169" xfId="78" xr:uid="{00000000-0005-0000-0000-00004F000000}"/>
    <cellStyle name="Обычный 10 17" xfId="79" xr:uid="{00000000-0005-0000-0000-000050000000}"/>
    <cellStyle name="Обычный 10 170" xfId="80" xr:uid="{00000000-0005-0000-0000-000051000000}"/>
    <cellStyle name="Обычный 10 171" xfId="81" xr:uid="{00000000-0005-0000-0000-000052000000}"/>
    <cellStyle name="Обычный 10 172" xfId="82" xr:uid="{00000000-0005-0000-0000-000053000000}"/>
    <cellStyle name="Обычный 10 173" xfId="83" xr:uid="{00000000-0005-0000-0000-000054000000}"/>
    <cellStyle name="Обычный 10 174" xfId="84" xr:uid="{00000000-0005-0000-0000-000055000000}"/>
    <cellStyle name="Обычный 10 175" xfId="85" xr:uid="{00000000-0005-0000-0000-000056000000}"/>
    <cellStyle name="Обычный 10 176" xfId="86" xr:uid="{00000000-0005-0000-0000-000057000000}"/>
    <cellStyle name="Обычный 10 177" xfId="87" xr:uid="{00000000-0005-0000-0000-000058000000}"/>
    <cellStyle name="Обычный 10 178" xfId="88" xr:uid="{00000000-0005-0000-0000-000059000000}"/>
    <cellStyle name="Обычный 10 179" xfId="89" xr:uid="{00000000-0005-0000-0000-00005A000000}"/>
    <cellStyle name="Обычный 10 18" xfId="90" xr:uid="{00000000-0005-0000-0000-00005B000000}"/>
    <cellStyle name="Обычный 10 19" xfId="91" xr:uid="{00000000-0005-0000-0000-00005C000000}"/>
    <cellStyle name="Обычный 10 2" xfId="92" xr:uid="{00000000-0005-0000-0000-00005D000000}"/>
    <cellStyle name="Обычный 10 20" xfId="93" xr:uid="{00000000-0005-0000-0000-00005E000000}"/>
    <cellStyle name="Обычный 10 21" xfId="94" xr:uid="{00000000-0005-0000-0000-00005F000000}"/>
    <cellStyle name="Обычный 10 22" xfId="95" xr:uid="{00000000-0005-0000-0000-000060000000}"/>
    <cellStyle name="Обычный 10 23" xfId="96" xr:uid="{00000000-0005-0000-0000-000061000000}"/>
    <cellStyle name="Обычный 10 24" xfId="97" xr:uid="{00000000-0005-0000-0000-000062000000}"/>
    <cellStyle name="Обычный 10 25" xfId="98" xr:uid="{00000000-0005-0000-0000-000063000000}"/>
    <cellStyle name="Обычный 10 26" xfId="99" xr:uid="{00000000-0005-0000-0000-000064000000}"/>
    <cellStyle name="Обычный 10 27" xfId="100" xr:uid="{00000000-0005-0000-0000-000065000000}"/>
    <cellStyle name="Обычный 10 28" xfId="101" xr:uid="{00000000-0005-0000-0000-000066000000}"/>
    <cellStyle name="Обычный 10 29" xfId="102" xr:uid="{00000000-0005-0000-0000-000067000000}"/>
    <cellStyle name="Обычный 10 3" xfId="103" xr:uid="{00000000-0005-0000-0000-000068000000}"/>
    <cellStyle name="Обычный 10 30" xfId="104" xr:uid="{00000000-0005-0000-0000-000069000000}"/>
    <cellStyle name="Обычный 10 31" xfId="105" xr:uid="{00000000-0005-0000-0000-00006A000000}"/>
    <cellStyle name="Обычный 10 32" xfId="106" xr:uid="{00000000-0005-0000-0000-00006B000000}"/>
    <cellStyle name="Обычный 10 33" xfId="107" xr:uid="{00000000-0005-0000-0000-00006C000000}"/>
    <cellStyle name="Обычный 10 34" xfId="108" xr:uid="{00000000-0005-0000-0000-00006D000000}"/>
    <cellStyle name="Обычный 10 35" xfId="109" xr:uid="{00000000-0005-0000-0000-00006E000000}"/>
    <cellStyle name="Обычный 10 36" xfId="110" xr:uid="{00000000-0005-0000-0000-00006F000000}"/>
    <cellStyle name="Обычный 10 37" xfId="111" xr:uid="{00000000-0005-0000-0000-000070000000}"/>
    <cellStyle name="Обычный 10 38" xfId="112" xr:uid="{00000000-0005-0000-0000-000071000000}"/>
    <cellStyle name="Обычный 10 39" xfId="113" xr:uid="{00000000-0005-0000-0000-000072000000}"/>
    <cellStyle name="Обычный 10 4" xfId="114" xr:uid="{00000000-0005-0000-0000-000073000000}"/>
    <cellStyle name="Обычный 10 40" xfId="115" xr:uid="{00000000-0005-0000-0000-000074000000}"/>
    <cellStyle name="Обычный 10 41" xfId="116" xr:uid="{00000000-0005-0000-0000-000075000000}"/>
    <cellStyle name="Обычный 10 42" xfId="117" xr:uid="{00000000-0005-0000-0000-000076000000}"/>
    <cellStyle name="Обычный 10 43" xfId="118" xr:uid="{00000000-0005-0000-0000-000077000000}"/>
    <cellStyle name="Обычный 10 44" xfId="119" xr:uid="{00000000-0005-0000-0000-000078000000}"/>
    <cellStyle name="Обычный 10 45" xfId="120" xr:uid="{00000000-0005-0000-0000-000079000000}"/>
    <cellStyle name="Обычный 10 46" xfId="121" xr:uid="{00000000-0005-0000-0000-00007A000000}"/>
    <cellStyle name="Обычный 10 47" xfId="122" xr:uid="{00000000-0005-0000-0000-00007B000000}"/>
    <cellStyle name="Обычный 10 48" xfId="123" xr:uid="{00000000-0005-0000-0000-00007C000000}"/>
    <cellStyle name="Обычный 10 49" xfId="124" xr:uid="{00000000-0005-0000-0000-00007D000000}"/>
    <cellStyle name="Обычный 10 5" xfId="125" xr:uid="{00000000-0005-0000-0000-00007E000000}"/>
    <cellStyle name="Обычный 10 50" xfId="126" xr:uid="{00000000-0005-0000-0000-00007F000000}"/>
    <cellStyle name="Обычный 10 51" xfId="127" xr:uid="{00000000-0005-0000-0000-000080000000}"/>
    <cellStyle name="Обычный 10 52" xfId="128" xr:uid="{00000000-0005-0000-0000-000081000000}"/>
    <cellStyle name="Обычный 10 53" xfId="129" xr:uid="{00000000-0005-0000-0000-000082000000}"/>
    <cellStyle name="Обычный 10 54" xfId="130" xr:uid="{00000000-0005-0000-0000-000083000000}"/>
    <cellStyle name="Обычный 10 55" xfId="131" xr:uid="{00000000-0005-0000-0000-000084000000}"/>
    <cellStyle name="Обычный 10 56" xfId="132" xr:uid="{00000000-0005-0000-0000-000085000000}"/>
    <cellStyle name="Обычный 10 57" xfId="133" xr:uid="{00000000-0005-0000-0000-000086000000}"/>
    <cellStyle name="Обычный 10 58" xfId="134" xr:uid="{00000000-0005-0000-0000-000087000000}"/>
    <cellStyle name="Обычный 10 59" xfId="135" xr:uid="{00000000-0005-0000-0000-000088000000}"/>
    <cellStyle name="Обычный 10 6" xfId="136" xr:uid="{00000000-0005-0000-0000-000089000000}"/>
    <cellStyle name="Обычный 10 60" xfId="137" xr:uid="{00000000-0005-0000-0000-00008A000000}"/>
    <cellStyle name="Обычный 10 61" xfId="138" xr:uid="{00000000-0005-0000-0000-00008B000000}"/>
    <cellStyle name="Обычный 10 62" xfId="139" xr:uid="{00000000-0005-0000-0000-00008C000000}"/>
    <cellStyle name="Обычный 10 63" xfId="140" xr:uid="{00000000-0005-0000-0000-00008D000000}"/>
    <cellStyle name="Обычный 10 64" xfId="141" xr:uid="{00000000-0005-0000-0000-00008E000000}"/>
    <cellStyle name="Обычный 10 65" xfId="142" xr:uid="{00000000-0005-0000-0000-00008F000000}"/>
    <cellStyle name="Обычный 10 66" xfId="143" xr:uid="{00000000-0005-0000-0000-000090000000}"/>
    <cellStyle name="Обычный 10 67" xfId="144" xr:uid="{00000000-0005-0000-0000-000091000000}"/>
    <cellStyle name="Обычный 10 68" xfId="145" xr:uid="{00000000-0005-0000-0000-000092000000}"/>
    <cellStyle name="Обычный 10 69" xfId="146" xr:uid="{00000000-0005-0000-0000-000093000000}"/>
    <cellStyle name="Обычный 10 7" xfId="147" xr:uid="{00000000-0005-0000-0000-000094000000}"/>
    <cellStyle name="Обычный 10 70" xfId="148" xr:uid="{00000000-0005-0000-0000-000095000000}"/>
    <cellStyle name="Обычный 10 71" xfId="149" xr:uid="{00000000-0005-0000-0000-000096000000}"/>
    <cellStyle name="Обычный 10 72" xfId="150" xr:uid="{00000000-0005-0000-0000-000097000000}"/>
    <cellStyle name="Обычный 10 73" xfId="151" xr:uid="{00000000-0005-0000-0000-000098000000}"/>
    <cellStyle name="Обычный 10 74" xfId="152" xr:uid="{00000000-0005-0000-0000-000099000000}"/>
    <cellStyle name="Обычный 10 75" xfId="153" xr:uid="{00000000-0005-0000-0000-00009A000000}"/>
    <cellStyle name="Обычный 10 76" xfId="154" xr:uid="{00000000-0005-0000-0000-00009B000000}"/>
    <cellStyle name="Обычный 10 77" xfId="155" xr:uid="{00000000-0005-0000-0000-00009C000000}"/>
    <cellStyle name="Обычный 10 78" xfId="156" xr:uid="{00000000-0005-0000-0000-00009D000000}"/>
    <cellStyle name="Обычный 10 79" xfId="157" xr:uid="{00000000-0005-0000-0000-00009E000000}"/>
    <cellStyle name="Обычный 10 8" xfId="158" xr:uid="{00000000-0005-0000-0000-00009F000000}"/>
    <cellStyle name="Обычный 10 80" xfId="159" xr:uid="{00000000-0005-0000-0000-0000A0000000}"/>
    <cellStyle name="Обычный 10 81" xfId="160" xr:uid="{00000000-0005-0000-0000-0000A1000000}"/>
    <cellStyle name="Обычный 10 82" xfId="161" xr:uid="{00000000-0005-0000-0000-0000A2000000}"/>
    <cellStyle name="Обычный 10 83" xfId="162" xr:uid="{00000000-0005-0000-0000-0000A3000000}"/>
    <cellStyle name="Обычный 10 84" xfId="163" xr:uid="{00000000-0005-0000-0000-0000A4000000}"/>
    <cellStyle name="Обычный 10 85" xfId="164" xr:uid="{00000000-0005-0000-0000-0000A5000000}"/>
    <cellStyle name="Обычный 10 86" xfId="165" xr:uid="{00000000-0005-0000-0000-0000A6000000}"/>
    <cellStyle name="Обычный 10 87" xfId="166" xr:uid="{00000000-0005-0000-0000-0000A7000000}"/>
    <cellStyle name="Обычный 10 88" xfId="167" xr:uid="{00000000-0005-0000-0000-0000A8000000}"/>
    <cellStyle name="Обычный 10 89" xfId="168" xr:uid="{00000000-0005-0000-0000-0000A9000000}"/>
    <cellStyle name="Обычный 10 9" xfId="169" xr:uid="{00000000-0005-0000-0000-0000AA000000}"/>
    <cellStyle name="Обычный 10 90" xfId="170" xr:uid="{00000000-0005-0000-0000-0000AB000000}"/>
    <cellStyle name="Обычный 10 91" xfId="171" xr:uid="{00000000-0005-0000-0000-0000AC000000}"/>
    <cellStyle name="Обычный 10 92" xfId="172" xr:uid="{00000000-0005-0000-0000-0000AD000000}"/>
    <cellStyle name="Обычный 10 93" xfId="173" xr:uid="{00000000-0005-0000-0000-0000AE000000}"/>
    <cellStyle name="Обычный 10 94" xfId="174" xr:uid="{00000000-0005-0000-0000-0000AF000000}"/>
    <cellStyle name="Обычный 10 95" xfId="175" xr:uid="{00000000-0005-0000-0000-0000B0000000}"/>
    <cellStyle name="Обычный 10 96" xfId="176" xr:uid="{00000000-0005-0000-0000-0000B1000000}"/>
    <cellStyle name="Обычный 10 97" xfId="177" xr:uid="{00000000-0005-0000-0000-0000B2000000}"/>
    <cellStyle name="Обычный 10 98" xfId="178" xr:uid="{00000000-0005-0000-0000-0000B3000000}"/>
    <cellStyle name="Обычный 10 99" xfId="179" xr:uid="{00000000-0005-0000-0000-0000B4000000}"/>
    <cellStyle name="Обычный 15" xfId="180" xr:uid="{00000000-0005-0000-0000-0000B5000000}"/>
    <cellStyle name="Обычный 15 10" xfId="181" xr:uid="{00000000-0005-0000-0000-0000B6000000}"/>
    <cellStyle name="Обычный 15 100" xfId="182" xr:uid="{00000000-0005-0000-0000-0000B7000000}"/>
    <cellStyle name="Обычный 15 101" xfId="183" xr:uid="{00000000-0005-0000-0000-0000B8000000}"/>
    <cellStyle name="Обычный 15 102" xfId="184" xr:uid="{00000000-0005-0000-0000-0000B9000000}"/>
    <cellStyle name="Обычный 15 103" xfId="185" xr:uid="{00000000-0005-0000-0000-0000BA000000}"/>
    <cellStyle name="Обычный 15 104" xfId="186" xr:uid="{00000000-0005-0000-0000-0000BB000000}"/>
    <cellStyle name="Обычный 15 105" xfId="187" xr:uid="{00000000-0005-0000-0000-0000BC000000}"/>
    <cellStyle name="Обычный 15 106" xfId="188" xr:uid="{00000000-0005-0000-0000-0000BD000000}"/>
    <cellStyle name="Обычный 15 107" xfId="189" xr:uid="{00000000-0005-0000-0000-0000BE000000}"/>
    <cellStyle name="Обычный 15 108" xfId="190" xr:uid="{00000000-0005-0000-0000-0000BF000000}"/>
    <cellStyle name="Обычный 15 109" xfId="191" xr:uid="{00000000-0005-0000-0000-0000C0000000}"/>
    <cellStyle name="Обычный 15 11" xfId="192" xr:uid="{00000000-0005-0000-0000-0000C1000000}"/>
    <cellStyle name="Обычный 15 110" xfId="193" xr:uid="{00000000-0005-0000-0000-0000C2000000}"/>
    <cellStyle name="Обычный 15 111" xfId="194" xr:uid="{00000000-0005-0000-0000-0000C3000000}"/>
    <cellStyle name="Обычный 15 112" xfId="195" xr:uid="{00000000-0005-0000-0000-0000C4000000}"/>
    <cellStyle name="Обычный 15 113" xfId="196" xr:uid="{00000000-0005-0000-0000-0000C5000000}"/>
    <cellStyle name="Обычный 15 114" xfId="197" xr:uid="{00000000-0005-0000-0000-0000C6000000}"/>
    <cellStyle name="Обычный 15 115" xfId="198" xr:uid="{00000000-0005-0000-0000-0000C7000000}"/>
    <cellStyle name="Обычный 15 116" xfId="199" xr:uid="{00000000-0005-0000-0000-0000C8000000}"/>
    <cellStyle name="Обычный 15 117" xfId="200" xr:uid="{00000000-0005-0000-0000-0000C9000000}"/>
    <cellStyle name="Обычный 15 118" xfId="201" xr:uid="{00000000-0005-0000-0000-0000CA000000}"/>
    <cellStyle name="Обычный 15 119" xfId="202" xr:uid="{00000000-0005-0000-0000-0000CB000000}"/>
    <cellStyle name="Обычный 15 12" xfId="203" xr:uid="{00000000-0005-0000-0000-0000CC000000}"/>
    <cellStyle name="Обычный 15 120" xfId="204" xr:uid="{00000000-0005-0000-0000-0000CD000000}"/>
    <cellStyle name="Обычный 15 121" xfId="205" xr:uid="{00000000-0005-0000-0000-0000CE000000}"/>
    <cellStyle name="Обычный 15 122" xfId="206" xr:uid="{00000000-0005-0000-0000-0000CF000000}"/>
    <cellStyle name="Обычный 15 123" xfId="207" xr:uid="{00000000-0005-0000-0000-0000D0000000}"/>
    <cellStyle name="Обычный 15 124" xfId="208" xr:uid="{00000000-0005-0000-0000-0000D1000000}"/>
    <cellStyle name="Обычный 15 125" xfId="209" xr:uid="{00000000-0005-0000-0000-0000D2000000}"/>
    <cellStyle name="Обычный 15 126" xfId="210" xr:uid="{00000000-0005-0000-0000-0000D3000000}"/>
    <cellStyle name="Обычный 15 127" xfId="211" xr:uid="{00000000-0005-0000-0000-0000D4000000}"/>
    <cellStyle name="Обычный 15 128" xfId="212" xr:uid="{00000000-0005-0000-0000-0000D5000000}"/>
    <cellStyle name="Обычный 15 129" xfId="213" xr:uid="{00000000-0005-0000-0000-0000D6000000}"/>
    <cellStyle name="Обычный 15 13" xfId="214" xr:uid="{00000000-0005-0000-0000-0000D7000000}"/>
    <cellStyle name="Обычный 15 130" xfId="215" xr:uid="{00000000-0005-0000-0000-0000D8000000}"/>
    <cellStyle name="Обычный 15 131" xfId="216" xr:uid="{00000000-0005-0000-0000-0000D9000000}"/>
    <cellStyle name="Обычный 15 132" xfId="217" xr:uid="{00000000-0005-0000-0000-0000DA000000}"/>
    <cellStyle name="Обычный 15 133" xfId="218" xr:uid="{00000000-0005-0000-0000-0000DB000000}"/>
    <cellStyle name="Обычный 15 134" xfId="219" xr:uid="{00000000-0005-0000-0000-0000DC000000}"/>
    <cellStyle name="Обычный 15 135" xfId="220" xr:uid="{00000000-0005-0000-0000-0000DD000000}"/>
    <cellStyle name="Обычный 15 136" xfId="221" xr:uid="{00000000-0005-0000-0000-0000DE000000}"/>
    <cellStyle name="Обычный 15 137" xfId="222" xr:uid="{00000000-0005-0000-0000-0000DF000000}"/>
    <cellStyle name="Обычный 15 138" xfId="223" xr:uid="{00000000-0005-0000-0000-0000E0000000}"/>
    <cellStyle name="Обычный 15 139" xfId="224" xr:uid="{00000000-0005-0000-0000-0000E1000000}"/>
    <cellStyle name="Обычный 15 14" xfId="225" xr:uid="{00000000-0005-0000-0000-0000E2000000}"/>
    <cellStyle name="Обычный 15 140" xfId="226" xr:uid="{00000000-0005-0000-0000-0000E3000000}"/>
    <cellStyle name="Обычный 15 141" xfId="227" xr:uid="{00000000-0005-0000-0000-0000E4000000}"/>
    <cellStyle name="Обычный 15 142" xfId="228" xr:uid="{00000000-0005-0000-0000-0000E5000000}"/>
    <cellStyle name="Обычный 15 143" xfId="229" xr:uid="{00000000-0005-0000-0000-0000E6000000}"/>
    <cellStyle name="Обычный 15 144" xfId="230" xr:uid="{00000000-0005-0000-0000-0000E7000000}"/>
    <cellStyle name="Обычный 15 145" xfId="231" xr:uid="{00000000-0005-0000-0000-0000E8000000}"/>
    <cellStyle name="Обычный 15 146" xfId="232" xr:uid="{00000000-0005-0000-0000-0000E9000000}"/>
    <cellStyle name="Обычный 15 147" xfId="233" xr:uid="{00000000-0005-0000-0000-0000EA000000}"/>
    <cellStyle name="Обычный 15 148" xfId="234" xr:uid="{00000000-0005-0000-0000-0000EB000000}"/>
    <cellStyle name="Обычный 15 149" xfId="235" xr:uid="{00000000-0005-0000-0000-0000EC000000}"/>
    <cellStyle name="Обычный 15 15" xfId="236" xr:uid="{00000000-0005-0000-0000-0000ED000000}"/>
    <cellStyle name="Обычный 15 150" xfId="237" xr:uid="{00000000-0005-0000-0000-0000EE000000}"/>
    <cellStyle name="Обычный 15 151" xfId="238" xr:uid="{00000000-0005-0000-0000-0000EF000000}"/>
    <cellStyle name="Обычный 15 152" xfId="239" xr:uid="{00000000-0005-0000-0000-0000F0000000}"/>
    <cellStyle name="Обычный 15 153" xfId="240" xr:uid="{00000000-0005-0000-0000-0000F1000000}"/>
    <cellStyle name="Обычный 15 154" xfId="241" xr:uid="{00000000-0005-0000-0000-0000F2000000}"/>
    <cellStyle name="Обычный 15 155" xfId="242" xr:uid="{00000000-0005-0000-0000-0000F3000000}"/>
    <cellStyle name="Обычный 15 156" xfId="243" xr:uid="{00000000-0005-0000-0000-0000F4000000}"/>
    <cellStyle name="Обычный 15 157" xfId="244" xr:uid="{00000000-0005-0000-0000-0000F5000000}"/>
    <cellStyle name="Обычный 15 158" xfId="245" xr:uid="{00000000-0005-0000-0000-0000F6000000}"/>
    <cellStyle name="Обычный 15 159" xfId="246" xr:uid="{00000000-0005-0000-0000-0000F7000000}"/>
    <cellStyle name="Обычный 15 16" xfId="247" xr:uid="{00000000-0005-0000-0000-0000F8000000}"/>
    <cellStyle name="Обычный 15 160" xfId="248" xr:uid="{00000000-0005-0000-0000-0000F9000000}"/>
    <cellStyle name="Обычный 15 161" xfId="249" xr:uid="{00000000-0005-0000-0000-0000FA000000}"/>
    <cellStyle name="Обычный 15 162" xfId="250" xr:uid="{00000000-0005-0000-0000-0000FB000000}"/>
    <cellStyle name="Обычный 15 163" xfId="251" xr:uid="{00000000-0005-0000-0000-0000FC000000}"/>
    <cellStyle name="Обычный 15 164" xfId="252" xr:uid="{00000000-0005-0000-0000-0000FD000000}"/>
    <cellStyle name="Обычный 15 165" xfId="253" xr:uid="{00000000-0005-0000-0000-0000FE000000}"/>
    <cellStyle name="Обычный 15 166" xfId="254" xr:uid="{00000000-0005-0000-0000-0000FF000000}"/>
    <cellStyle name="Обычный 15 167" xfId="255" xr:uid="{00000000-0005-0000-0000-000000010000}"/>
    <cellStyle name="Обычный 15 168" xfId="256" xr:uid="{00000000-0005-0000-0000-000001010000}"/>
    <cellStyle name="Обычный 15 169" xfId="257" xr:uid="{00000000-0005-0000-0000-000002010000}"/>
    <cellStyle name="Обычный 15 17" xfId="258" xr:uid="{00000000-0005-0000-0000-000003010000}"/>
    <cellStyle name="Обычный 15 170" xfId="259" xr:uid="{00000000-0005-0000-0000-000004010000}"/>
    <cellStyle name="Обычный 15 171" xfId="260" xr:uid="{00000000-0005-0000-0000-000005010000}"/>
    <cellStyle name="Обычный 15 172" xfId="261" xr:uid="{00000000-0005-0000-0000-000006010000}"/>
    <cellStyle name="Обычный 15 173" xfId="262" xr:uid="{00000000-0005-0000-0000-000007010000}"/>
    <cellStyle name="Обычный 15 174" xfId="263" xr:uid="{00000000-0005-0000-0000-000008010000}"/>
    <cellStyle name="Обычный 15 18" xfId="264" xr:uid="{00000000-0005-0000-0000-000009010000}"/>
    <cellStyle name="Обычный 15 19" xfId="265" xr:uid="{00000000-0005-0000-0000-00000A010000}"/>
    <cellStyle name="Обычный 15 2" xfId="266" xr:uid="{00000000-0005-0000-0000-00000B010000}"/>
    <cellStyle name="Обычный 15 20" xfId="267" xr:uid="{00000000-0005-0000-0000-00000C010000}"/>
    <cellStyle name="Обычный 15 21" xfId="268" xr:uid="{00000000-0005-0000-0000-00000D010000}"/>
    <cellStyle name="Обычный 15 22" xfId="269" xr:uid="{00000000-0005-0000-0000-00000E010000}"/>
    <cellStyle name="Обычный 15 23" xfId="270" xr:uid="{00000000-0005-0000-0000-00000F010000}"/>
    <cellStyle name="Обычный 15 24" xfId="271" xr:uid="{00000000-0005-0000-0000-000010010000}"/>
    <cellStyle name="Обычный 15 25" xfId="272" xr:uid="{00000000-0005-0000-0000-000011010000}"/>
    <cellStyle name="Обычный 15 26" xfId="273" xr:uid="{00000000-0005-0000-0000-000012010000}"/>
    <cellStyle name="Обычный 15 27" xfId="274" xr:uid="{00000000-0005-0000-0000-000013010000}"/>
    <cellStyle name="Обычный 15 28" xfId="275" xr:uid="{00000000-0005-0000-0000-000014010000}"/>
    <cellStyle name="Обычный 15 29" xfId="276" xr:uid="{00000000-0005-0000-0000-000015010000}"/>
    <cellStyle name="Обычный 15 3" xfId="277" xr:uid="{00000000-0005-0000-0000-000016010000}"/>
    <cellStyle name="Обычный 15 30" xfId="278" xr:uid="{00000000-0005-0000-0000-000017010000}"/>
    <cellStyle name="Обычный 15 31" xfId="279" xr:uid="{00000000-0005-0000-0000-000018010000}"/>
    <cellStyle name="Обычный 15 32" xfId="280" xr:uid="{00000000-0005-0000-0000-000019010000}"/>
    <cellStyle name="Обычный 15 33" xfId="281" xr:uid="{00000000-0005-0000-0000-00001A010000}"/>
    <cellStyle name="Обычный 15 34" xfId="282" xr:uid="{00000000-0005-0000-0000-00001B010000}"/>
    <cellStyle name="Обычный 15 35" xfId="283" xr:uid="{00000000-0005-0000-0000-00001C010000}"/>
    <cellStyle name="Обычный 15 36" xfId="284" xr:uid="{00000000-0005-0000-0000-00001D010000}"/>
    <cellStyle name="Обычный 15 37" xfId="285" xr:uid="{00000000-0005-0000-0000-00001E010000}"/>
    <cellStyle name="Обычный 15 38" xfId="286" xr:uid="{00000000-0005-0000-0000-00001F010000}"/>
    <cellStyle name="Обычный 15 39" xfId="287" xr:uid="{00000000-0005-0000-0000-000020010000}"/>
    <cellStyle name="Обычный 15 4" xfId="288" xr:uid="{00000000-0005-0000-0000-000021010000}"/>
    <cellStyle name="Обычный 15 40" xfId="289" xr:uid="{00000000-0005-0000-0000-000022010000}"/>
    <cellStyle name="Обычный 15 41" xfId="290" xr:uid="{00000000-0005-0000-0000-000023010000}"/>
    <cellStyle name="Обычный 15 42" xfId="291" xr:uid="{00000000-0005-0000-0000-000024010000}"/>
    <cellStyle name="Обычный 15 43" xfId="292" xr:uid="{00000000-0005-0000-0000-000025010000}"/>
    <cellStyle name="Обычный 15 44" xfId="293" xr:uid="{00000000-0005-0000-0000-000026010000}"/>
    <cellStyle name="Обычный 15 45" xfId="294" xr:uid="{00000000-0005-0000-0000-000027010000}"/>
    <cellStyle name="Обычный 15 46" xfId="295" xr:uid="{00000000-0005-0000-0000-000028010000}"/>
    <cellStyle name="Обычный 15 47" xfId="296" xr:uid="{00000000-0005-0000-0000-000029010000}"/>
    <cellStyle name="Обычный 15 48" xfId="297" xr:uid="{00000000-0005-0000-0000-00002A010000}"/>
    <cellStyle name="Обычный 15 49" xfId="298" xr:uid="{00000000-0005-0000-0000-00002B010000}"/>
    <cellStyle name="Обычный 15 5" xfId="299" xr:uid="{00000000-0005-0000-0000-00002C010000}"/>
    <cellStyle name="Обычный 15 50" xfId="300" xr:uid="{00000000-0005-0000-0000-00002D010000}"/>
    <cellStyle name="Обычный 15 51" xfId="301" xr:uid="{00000000-0005-0000-0000-00002E010000}"/>
    <cellStyle name="Обычный 15 52" xfId="302" xr:uid="{00000000-0005-0000-0000-00002F010000}"/>
    <cellStyle name="Обычный 15 53" xfId="303" xr:uid="{00000000-0005-0000-0000-000030010000}"/>
    <cellStyle name="Обычный 15 54" xfId="304" xr:uid="{00000000-0005-0000-0000-000031010000}"/>
    <cellStyle name="Обычный 15 55" xfId="305" xr:uid="{00000000-0005-0000-0000-000032010000}"/>
    <cellStyle name="Обычный 15 56" xfId="306" xr:uid="{00000000-0005-0000-0000-000033010000}"/>
    <cellStyle name="Обычный 15 57" xfId="307" xr:uid="{00000000-0005-0000-0000-000034010000}"/>
    <cellStyle name="Обычный 15 58" xfId="308" xr:uid="{00000000-0005-0000-0000-000035010000}"/>
    <cellStyle name="Обычный 15 59" xfId="309" xr:uid="{00000000-0005-0000-0000-000036010000}"/>
    <cellStyle name="Обычный 15 6" xfId="310" xr:uid="{00000000-0005-0000-0000-000037010000}"/>
    <cellStyle name="Обычный 15 60" xfId="311" xr:uid="{00000000-0005-0000-0000-000038010000}"/>
    <cellStyle name="Обычный 15 61" xfId="312" xr:uid="{00000000-0005-0000-0000-000039010000}"/>
    <cellStyle name="Обычный 15 62" xfId="313" xr:uid="{00000000-0005-0000-0000-00003A010000}"/>
    <cellStyle name="Обычный 15 63" xfId="314" xr:uid="{00000000-0005-0000-0000-00003B010000}"/>
    <cellStyle name="Обычный 15 64" xfId="315" xr:uid="{00000000-0005-0000-0000-00003C010000}"/>
    <cellStyle name="Обычный 15 65" xfId="316" xr:uid="{00000000-0005-0000-0000-00003D010000}"/>
    <cellStyle name="Обычный 15 66" xfId="317" xr:uid="{00000000-0005-0000-0000-00003E010000}"/>
    <cellStyle name="Обычный 15 67" xfId="318" xr:uid="{00000000-0005-0000-0000-00003F010000}"/>
    <cellStyle name="Обычный 15 68" xfId="319" xr:uid="{00000000-0005-0000-0000-000040010000}"/>
    <cellStyle name="Обычный 15 69" xfId="320" xr:uid="{00000000-0005-0000-0000-000041010000}"/>
    <cellStyle name="Обычный 15 7" xfId="321" xr:uid="{00000000-0005-0000-0000-000042010000}"/>
    <cellStyle name="Обычный 15 70" xfId="322" xr:uid="{00000000-0005-0000-0000-000043010000}"/>
    <cellStyle name="Обычный 15 71" xfId="323" xr:uid="{00000000-0005-0000-0000-000044010000}"/>
    <cellStyle name="Обычный 15 72" xfId="324" xr:uid="{00000000-0005-0000-0000-000045010000}"/>
    <cellStyle name="Обычный 15 73" xfId="325" xr:uid="{00000000-0005-0000-0000-000046010000}"/>
    <cellStyle name="Обычный 15 74" xfId="326" xr:uid="{00000000-0005-0000-0000-000047010000}"/>
    <cellStyle name="Обычный 15 75" xfId="327" xr:uid="{00000000-0005-0000-0000-000048010000}"/>
    <cellStyle name="Обычный 15 76" xfId="328" xr:uid="{00000000-0005-0000-0000-000049010000}"/>
    <cellStyle name="Обычный 15 77" xfId="329" xr:uid="{00000000-0005-0000-0000-00004A010000}"/>
    <cellStyle name="Обычный 15 78" xfId="330" xr:uid="{00000000-0005-0000-0000-00004B010000}"/>
    <cellStyle name="Обычный 15 79" xfId="331" xr:uid="{00000000-0005-0000-0000-00004C010000}"/>
    <cellStyle name="Обычный 15 8" xfId="332" xr:uid="{00000000-0005-0000-0000-00004D010000}"/>
    <cellStyle name="Обычный 15 80" xfId="333" xr:uid="{00000000-0005-0000-0000-00004E010000}"/>
    <cellStyle name="Обычный 15 81" xfId="334" xr:uid="{00000000-0005-0000-0000-00004F010000}"/>
    <cellStyle name="Обычный 15 82" xfId="335" xr:uid="{00000000-0005-0000-0000-000050010000}"/>
    <cellStyle name="Обычный 15 83" xfId="336" xr:uid="{00000000-0005-0000-0000-000051010000}"/>
    <cellStyle name="Обычный 15 84" xfId="337" xr:uid="{00000000-0005-0000-0000-000052010000}"/>
    <cellStyle name="Обычный 15 85" xfId="338" xr:uid="{00000000-0005-0000-0000-000053010000}"/>
    <cellStyle name="Обычный 15 86" xfId="339" xr:uid="{00000000-0005-0000-0000-000054010000}"/>
    <cellStyle name="Обычный 15 87" xfId="340" xr:uid="{00000000-0005-0000-0000-000055010000}"/>
    <cellStyle name="Обычный 15 88" xfId="341" xr:uid="{00000000-0005-0000-0000-000056010000}"/>
    <cellStyle name="Обычный 15 89" xfId="342" xr:uid="{00000000-0005-0000-0000-000057010000}"/>
    <cellStyle name="Обычный 15 9" xfId="343" xr:uid="{00000000-0005-0000-0000-000058010000}"/>
    <cellStyle name="Обычный 15 90" xfId="344" xr:uid="{00000000-0005-0000-0000-000059010000}"/>
    <cellStyle name="Обычный 15 91" xfId="345" xr:uid="{00000000-0005-0000-0000-00005A010000}"/>
    <cellStyle name="Обычный 15 92" xfId="346" xr:uid="{00000000-0005-0000-0000-00005B010000}"/>
    <cellStyle name="Обычный 15 93" xfId="347" xr:uid="{00000000-0005-0000-0000-00005C010000}"/>
    <cellStyle name="Обычный 15 94" xfId="348" xr:uid="{00000000-0005-0000-0000-00005D010000}"/>
    <cellStyle name="Обычный 15 95" xfId="349" xr:uid="{00000000-0005-0000-0000-00005E010000}"/>
    <cellStyle name="Обычный 15 96" xfId="350" xr:uid="{00000000-0005-0000-0000-00005F010000}"/>
    <cellStyle name="Обычный 15 97" xfId="351" xr:uid="{00000000-0005-0000-0000-000060010000}"/>
    <cellStyle name="Обычный 15 98" xfId="352" xr:uid="{00000000-0005-0000-0000-000061010000}"/>
    <cellStyle name="Обычный 15 99" xfId="353" xr:uid="{00000000-0005-0000-0000-000062010000}"/>
    <cellStyle name="Обычный 17" xfId="354" xr:uid="{00000000-0005-0000-0000-000063010000}"/>
    <cellStyle name="Обычный 17 10" xfId="355" xr:uid="{00000000-0005-0000-0000-000064010000}"/>
    <cellStyle name="Обычный 17 100" xfId="356" xr:uid="{00000000-0005-0000-0000-000065010000}"/>
    <cellStyle name="Обычный 17 101" xfId="357" xr:uid="{00000000-0005-0000-0000-000066010000}"/>
    <cellStyle name="Обычный 17 102" xfId="358" xr:uid="{00000000-0005-0000-0000-000067010000}"/>
    <cellStyle name="Обычный 17 103" xfId="359" xr:uid="{00000000-0005-0000-0000-000068010000}"/>
    <cellStyle name="Обычный 17 104" xfId="360" xr:uid="{00000000-0005-0000-0000-000069010000}"/>
    <cellStyle name="Обычный 17 105" xfId="361" xr:uid="{00000000-0005-0000-0000-00006A010000}"/>
    <cellStyle name="Обычный 17 106" xfId="362" xr:uid="{00000000-0005-0000-0000-00006B010000}"/>
    <cellStyle name="Обычный 17 107" xfId="363" xr:uid="{00000000-0005-0000-0000-00006C010000}"/>
    <cellStyle name="Обычный 17 108" xfId="364" xr:uid="{00000000-0005-0000-0000-00006D010000}"/>
    <cellStyle name="Обычный 17 109" xfId="365" xr:uid="{00000000-0005-0000-0000-00006E010000}"/>
    <cellStyle name="Обычный 17 11" xfId="366" xr:uid="{00000000-0005-0000-0000-00006F010000}"/>
    <cellStyle name="Обычный 17 110" xfId="367" xr:uid="{00000000-0005-0000-0000-000070010000}"/>
    <cellStyle name="Обычный 17 111" xfId="368" xr:uid="{00000000-0005-0000-0000-000071010000}"/>
    <cellStyle name="Обычный 17 112" xfId="369" xr:uid="{00000000-0005-0000-0000-000072010000}"/>
    <cellStyle name="Обычный 17 113" xfId="370" xr:uid="{00000000-0005-0000-0000-000073010000}"/>
    <cellStyle name="Обычный 17 114" xfId="371" xr:uid="{00000000-0005-0000-0000-000074010000}"/>
    <cellStyle name="Обычный 17 115" xfId="372" xr:uid="{00000000-0005-0000-0000-000075010000}"/>
    <cellStyle name="Обычный 17 116" xfId="373" xr:uid="{00000000-0005-0000-0000-000076010000}"/>
    <cellStyle name="Обычный 17 117" xfId="374" xr:uid="{00000000-0005-0000-0000-000077010000}"/>
    <cellStyle name="Обычный 17 118" xfId="375" xr:uid="{00000000-0005-0000-0000-000078010000}"/>
    <cellStyle name="Обычный 17 119" xfId="376" xr:uid="{00000000-0005-0000-0000-000079010000}"/>
    <cellStyle name="Обычный 17 12" xfId="377" xr:uid="{00000000-0005-0000-0000-00007A010000}"/>
    <cellStyle name="Обычный 17 120" xfId="378" xr:uid="{00000000-0005-0000-0000-00007B010000}"/>
    <cellStyle name="Обычный 17 121" xfId="379" xr:uid="{00000000-0005-0000-0000-00007C010000}"/>
    <cellStyle name="Обычный 17 122" xfId="380" xr:uid="{00000000-0005-0000-0000-00007D010000}"/>
    <cellStyle name="Обычный 17 123" xfId="381" xr:uid="{00000000-0005-0000-0000-00007E010000}"/>
    <cellStyle name="Обычный 17 124" xfId="382" xr:uid="{00000000-0005-0000-0000-00007F010000}"/>
    <cellStyle name="Обычный 17 125" xfId="383" xr:uid="{00000000-0005-0000-0000-000080010000}"/>
    <cellStyle name="Обычный 17 126" xfId="384" xr:uid="{00000000-0005-0000-0000-000081010000}"/>
    <cellStyle name="Обычный 17 127" xfId="385" xr:uid="{00000000-0005-0000-0000-000082010000}"/>
    <cellStyle name="Обычный 17 128" xfId="386" xr:uid="{00000000-0005-0000-0000-000083010000}"/>
    <cellStyle name="Обычный 17 129" xfId="387" xr:uid="{00000000-0005-0000-0000-000084010000}"/>
    <cellStyle name="Обычный 17 13" xfId="388" xr:uid="{00000000-0005-0000-0000-000085010000}"/>
    <cellStyle name="Обычный 17 130" xfId="389" xr:uid="{00000000-0005-0000-0000-000086010000}"/>
    <cellStyle name="Обычный 17 131" xfId="390" xr:uid="{00000000-0005-0000-0000-000087010000}"/>
    <cellStyle name="Обычный 17 132" xfId="391" xr:uid="{00000000-0005-0000-0000-000088010000}"/>
    <cellStyle name="Обычный 17 133" xfId="392" xr:uid="{00000000-0005-0000-0000-000089010000}"/>
    <cellStyle name="Обычный 17 134" xfId="393" xr:uid="{00000000-0005-0000-0000-00008A010000}"/>
    <cellStyle name="Обычный 17 135" xfId="394" xr:uid="{00000000-0005-0000-0000-00008B010000}"/>
    <cellStyle name="Обычный 17 136" xfId="395" xr:uid="{00000000-0005-0000-0000-00008C010000}"/>
    <cellStyle name="Обычный 17 137" xfId="396" xr:uid="{00000000-0005-0000-0000-00008D010000}"/>
    <cellStyle name="Обычный 17 138" xfId="397" xr:uid="{00000000-0005-0000-0000-00008E010000}"/>
    <cellStyle name="Обычный 17 139" xfId="398" xr:uid="{00000000-0005-0000-0000-00008F010000}"/>
    <cellStyle name="Обычный 17 14" xfId="399" xr:uid="{00000000-0005-0000-0000-000090010000}"/>
    <cellStyle name="Обычный 17 140" xfId="400" xr:uid="{00000000-0005-0000-0000-000091010000}"/>
    <cellStyle name="Обычный 17 141" xfId="401" xr:uid="{00000000-0005-0000-0000-000092010000}"/>
    <cellStyle name="Обычный 17 142" xfId="402" xr:uid="{00000000-0005-0000-0000-000093010000}"/>
    <cellStyle name="Обычный 17 143" xfId="403" xr:uid="{00000000-0005-0000-0000-000094010000}"/>
    <cellStyle name="Обычный 17 144" xfId="404" xr:uid="{00000000-0005-0000-0000-000095010000}"/>
    <cellStyle name="Обычный 17 145" xfId="405" xr:uid="{00000000-0005-0000-0000-000096010000}"/>
    <cellStyle name="Обычный 17 146" xfId="406" xr:uid="{00000000-0005-0000-0000-000097010000}"/>
    <cellStyle name="Обычный 17 147" xfId="407" xr:uid="{00000000-0005-0000-0000-000098010000}"/>
    <cellStyle name="Обычный 17 148" xfId="408" xr:uid="{00000000-0005-0000-0000-000099010000}"/>
    <cellStyle name="Обычный 17 149" xfId="409" xr:uid="{00000000-0005-0000-0000-00009A010000}"/>
    <cellStyle name="Обычный 17 15" xfId="410" xr:uid="{00000000-0005-0000-0000-00009B010000}"/>
    <cellStyle name="Обычный 17 150" xfId="411" xr:uid="{00000000-0005-0000-0000-00009C010000}"/>
    <cellStyle name="Обычный 17 151" xfId="412" xr:uid="{00000000-0005-0000-0000-00009D010000}"/>
    <cellStyle name="Обычный 17 152" xfId="413" xr:uid="{00000000-0005-0000-0000-00009E010000}"/>
    <cellStyle name="Обычный 17 153" xfId="414" xr:uid="{00000000-0005-0000-0000-00009F010000}"/>
    <cellStyle name="Обычный 17 154" xfId="415" xr:uid="{00000000-0005-0000-0000-0000A0010000}"/>
    <cellStyle name="Обычный 17 155" xfId="416" xr:uid="{00000000-0005-0000-0000-0000A1010000}"/>
    <cellStyle name="Обычный 17 156" xfId="417" xr:uid="{00000000-0005-0000-0000-0000A2010000}"/>
    <cellStyle name="Обычный 17 157" xfId="418" xr:uid="{00000000-0005-0000-0000-0000A3010000}"/>
    <cellStyle name="Обычный 17 158" xfId="419" xr:uid="{00000000-0005-0000-0000-0000A4010000}"/>
    <cellStyle name="Обычный 17 159" xfId="420" xr:uid="{00000000-0005-0000-0000-0000A5010000}"/>
    <cellStyle name="Обычный 17 16" xfId="421" xr:uid="{00000000-0005-0000-0000-0000A6010000}"/>
    <cellStyle name="Обычный 17 160" xfId="422" xr:uid="{00000000-0005-0000-0000-0000A7010000}"/>
    <cellStyle name="Обычный 17 161" xfId="423" xr:uid="{00000000-0005-0000-0000-0000A8010000}"/>
    <cellStyle name="Обычный 17 162" xfId="424" xr:uid="{00000000-0005-0000-0000-0000A9010000}"/>
    <cellStyle name="Обычный 17 163" xfId="425" xr:uid="{00000000-0005-0000-0000-0000AA010000}"/>
    <cellStyle name="Обычный 17 164" xfId="426" xr:uid="{00000000-0005-0000-0000-0000AB010000}"/>
    <cellStyle name="Обычный 17 165" xfId="427" xr:uid="{00000000-0005-0000-0000-0000AC010000}"/>
    <cellStyle name="Обычный 17 166" xfId="428" xr:uid="{00000000-0005-0000-0000-0000AD010000}"/>
    <cellStyle name="Обычный 17 167" xfId="429" xr:uid="{00000000-0005-0000-0000-0000AE010000}"/>
    <cellStyle name="Обычный 17 168" xfId="430" xr:uid="{00000000-0005-0000-0000-0000AF010000}"/>
    <cellStyle name="Обычный 17 169" xfId="431" xr:uid="{00000000-0005-0000-0000-0000B0010000}"/>
    <cellStyle name="Обычный 17 17" xfId="432" xr:uid="{00000000-0005-0000-0000-0000B1010000}"/>
    <cellStyle name="Обычный 17 170" xfId="433" xr:uid="{00000000-0005-0000-0000-0000B2010000}"/>
    <cellStyle name="Обычный 17 171" xfId="434" xr:uid="{00000000-0005-0000-0000-0000B3010000}"/>
    <cellStyle name="Обычный 17 172" xfId="435" xr:uid="{00000000-0005-0000-0000-0000B4010000}"/>
    <cellStyle name="Обычный 17 173" xfId="436" xr:uid="{00000000-0005-0000-0000-0000B5010000}"/>
    <cellStyle name="Обычный 17 174" xfId="437" xr:uid="{00000000-0005-0000-0000-0000B6010000}"/>
    <cellStyle name="Обычный 17 18" xfId="438" xr:uid="{00000000-0005-0000-0000-0000B7010000}"/>
    <cellStyle name="Обычный 17 19" xfId="439" xr:uid="{00000000-0005-0000-0000-0000B8010000}"/>
    <cellStyle name="Обычный 17 2" xfId="440" xr:uid="{00000000-0005-0000-0000-0000B9010000}"/>
    <cellStyle name="Обычный 17 20" xfId="441" xr:uid="{00000000-0005-0000-0000-0000BA010000}"/>
    <cellStyle name="Обычный 17 21" xfId="442" xr:uid="{00000000-0005-0000-0000-0000BB010000}"/>
    <cellStyle name="Обычный 17 22" xfId="443" xr:uid="{00000000-0005-0000-0000-0000BC010000}"/>
    <cellStyle name="Обычный 17 23" xfId="444" xr:uid="{00000000-0005-0000-0000-0000BD010000}"/>
    <cellStyle name="Обычный 17 24" xfId="445" xr:uid="{00000000-0005-0000-0000-0000BE010000}"/>
    <cellStyle name="Обычный 17 25" xfId="446" xr:uid="{00000000-0005-0000-0000-0000BF010000}"/>
    <cellStyle name="Обычный 17 26" xfId="447" xr:uid="{00000000-0005-0000-0000-0000C0010000}"/>
    <cellStyle name="Обычный 17 27" xfId="448" xr:uid="{00000000-0005-0000-0000-0000C1010000}"/>
    <cellStyle name="Обычный 17 28" xfId="449" xr:uid="{00000000-0005-0000-0000-0000C2010000}"/>
    <cellStyle name="Обычный 17 29" xfId="450" xr:uid="{00000000-0005-0000-0000-0000C3010000}"/>
    <cellStyle name="Обычный 17 3" xfId="451" xr:uid="{00000000-0005-0000-0000-0000C4010000}"/>
    <cellStyle name="Обычный 17 30" xfId="452" xr:uid="{00000000-0005-0000-0000-0000C5010000}"/>
    <cellStyle name="Обычный 17 31" xfId="453" xr:uid="{00000000-0005-0000-0000-0000C6010000}"/>
    <cellStyle name="Обычный 17 32" xfId="454" xr:uid="{00000000-0005-0000-0000-0000C7010000}"/>
    <cellStyle name="Обычный 17 33" xfId="455" xr:uid="{00000000-0005-0000-0000-0000C8010000}"/>
    <cellStyle name="Обычный 17 34" xfId="456" xr:uid="{00000000-0005-0000-0000-0000C9010000}"/>
    <cellStyle name="Обычный 17 35" xfId="457" xr:uid="{00000000-0005-0000-0000-0000CA010000}"/>
    <cellStyle name="Обычный 17 36" xfId="458" xr:uid="{00000000-0005-0000-0000-0000CB010000}"/>
    <cellStyle name="Обычный 17 37" xfId="459" xr:uid="{00000000-0005-0000-0000-0000CC010000}"/>
    <cellStyle name="Обычный 17 38" xfId="460" xr:uid="{00000000-0005-0000-0000-0000CD010000}"/>
    <cellStyle name="Обычный 17 39" xfId="461" xr:uid="{00000000-0005-0000-0000-0000CE010000}"/>
    <cellStyle name="Обычный 17 4" xfId="462" xr:uid="{00000000-0005-0000-0000-0000CF010000}"/>
    <cellStyle name="Обычный 17 40" xfId="463" xr:uid="{00000000-0005-0000-0000-0000D0010000}"/>
    <cellStyle name="Обычный 17 41" xfId="464" xr:uid="{00000000-0005-0000-0000-0000D1010000}"/>
    <cellStyle name="Обычный 17 42" xfId="465" xr:uid="{00000000-0005-0000-0000-0000D2010000}"/>
    <cellStyle name="Обычный 17 43" xfId="466" xr:uid="{00000000-0005-0000-0000-0000D3010000}"/>
    <cellStyle name="Обычный 17 44" xfId="467" xr:uid="{00000000-0005-0000-0000-0000D4010000}"/>
    <cellStyle name="Обычный 17 45" xfId="468" xr:uid="{00000000-0005-0000-0000-0000D5010000}"/>
    <cellStyle name="Обычный 17 46" xfId="469" xr:uid="{00000000-0005-0000-0000-0000D6010000}"/>
    <cellStyle name="Обычный 17 47" xfId="470" xr:uid="{00000000-0005-0000-0000-0000D7010000}"/>
    <cellStyle name="Обычный 17 48" xfId="471" xr:uid="{00000000-0005-0000-0000-0000D8010000}"/>
    <cellStyle name="Обычный 17 49" xfId="472" xr:uid="{00000000-0005-0000-0000-0000D9010000}"/>
    <cellStyle name="Обычный 17 5" xfId="473" xr:uid="{00000000-0005-0000-0000-0000DA010000}"/>
    <cellStyle name="Обычный 17 50" xfId="474" xr:uid="{00000000-0005-0000-0000-0000DB010000}"/>
    <cellStyle name="Обычный 17 51" xfId="475" xr:uid="{00000000-0005-0000-0000-0000DC010000}"/>
    <cellStyle name="Обычный 17 52" xfId="476" xr:uid="{00000000-0005-0000-0000-0000DD010000}"/>
    <cellStyle name="Обычный 17 53" xfId="477" xr:uid="{00000000-0005-0000-0000-0000DE010000}"/>
    <cellStyle name="Обычный 17 54" xfId="478" xr:uid="{00000000-0005-0000-0000-0000DF010000}"/>
    <cellStyle name="Обычный 17 55" xfId="479" xr:uid="{00000000-0005-0000-0000-0000E0010000}"/>
    <cellStyle name="Обычный 17 56" xfId="480" xr:uid="{00000000-0005-0000-0000-0000E1010000}"/>
    <cellStyle name="Обычный 17 57" xfId="481" xr:uid="{00000000-0005-0000-0000-0000E2010000}"/>
    <cellStyle name="Обычный 17 58" xfId="482" xr:uid="{00000000-0005-0000-0000-0000E3010000}"/>
    <cellStyle name="Обычный 17 59" xfId="483" xr:uid="{00000000-0005-0000-0000-0000E4010000}"/>
    <cellStyle name="Обычный 17 6" xfId="484" xr:uid="{00000000-0005-0000-0000-0000E5010000}"/>
    <cellStyle name="Обычный 17 60" xfId="485" xr:uid="{00000000-0005-0000-0000-0000E6010000}"/>
    <cellStyle name="Обычный 17 61" xfId="486" xr:uid="{00000000-0005-0000-0000-0000E7010000}"/>
    <cellStyle name="Обычный 17 62" xfId="487" xr:uid="{00000000-0005-0000-0000-0000E8010000}"/>
    <cellStyle name="Обычный 17 63" xfId="488" xr:uid="{00000000-0005-0000-0000-0000E9010000}"/>
    <cellStyle name="Обычный 17 64" xfId="489" xr:uid="{00000000-0005-0000-0000-0000EA010000}"/>
    <cellStyle name="Обычный 17 65" xfId="490" xr:uid="{00000000-0005-0000-0000-0000EB010000}"/>
    <cellStyle name="Обычный 17 66" xfId="491" xr:uid="{00000000-0005-0000-0000-0000EC010000}"/>
    <cellStyle name="Обычный 17 67" xfId="492" xr:uid="{00000000-0005-0000-0000-0000ED010000}"/>
    <cellStyle name="Обычный 17 68" xfId="493" xr:uid="{00000000-0005-0000-0000-0000EE010000}"/>
    <cellStyle name="Обычный 17 69" xfId="494" xr:uid="{00000000-0005-0000-0000-0000EF010000}"/>
    <cellStyle name="Обычный 17 7" xfId="495" xr:uid="{00000000-0005-0000-0000-0000F0010000}"/>
    <cellStyle name="Обычный 17 70" xfId="496" xr:uid="{00000000-0005-0000-0000-0000F1010000}"/>
    <cellStyle name="Обычный 17 71" xfId="497" xr:uid="{00000000-0005-0000-0000-0000F2010000}"/>
    <cellStyle name="Обычный 17 72" xfId="498" xr:uid="{00000000-0005-0000-0000-0000F3010000}"/>
    <cellStyle name="Обычный 17 73" xfId="499" xr:uid="{00000000-0005-0000-0000-0000F4010000}"/>
    <cellStyle name="Обычный 17 74" xfId="500" xr:uid="{00000000-0005-0000-0000-0000F5010000}"/>
    <cellStyle name="Обычный 17 75" xfId="501" xr:uid="{00000000-0005-0000-0000-0000F6010000}"/>
    <cellStyle name="Обычный 17 76" xfId="502" xr:uid="{00000000-0005-0000-0000-0000F7010000}"/>
    <cellStyle name="Обычный 17 77" xfId="503" xr:uid="{00000000-0005-0000-0000-0000F8010000}"/>
    <cellStyle name="Обычный 17 78" xfId="504" xr:uid="{00000000-0005-0000-0000-0000F9010000}"/>
    <cellStyle name="Обычный 17 79" xfId="505" xr:uid="{00000000-0005-0000-0000-0000FA010000}"/>
    <cellStyle name="Обычный 17 8" xfId="506" xr:uid="{00000000-0005-0000-0000-0000FB010000}"/>
    <cellStyle name="Обычный 17 80" xfId="507" xr:uid="{00000000-0005-0000-0000-0000FC010000}"/>
    <cellStyle name="Обычный 17 81" xfId="508" xr:uid="{00000000-0005-0000-0000-0000FD010000}"/>
    <cellStyle name="Обычный 17 82" xfId="509" xr:uid="{00000000-0005-0000-0000-0000FE010000}"/>
    <cellStyle name="Обычный 17 83" xfId="510" xr:uid="{00000000-0005-0000-0000-0000FF010000}"/>
    <cellStyle name="Обычный 17 84" xfId="511" xr:uid="{00000000-0005-0000-0000-000000020000}"/>
    <cellStyle name="Обычный 17 85" xfId="512" xr:uid="{00000000-0005-0000-0000-000001020000}"/>
    <cellStyle name="Обычный 17 86" xfId="513" xr:uid="{00000000-0005-0000-0000-000002020000}"/>
    <cellStyle name="Обычный 17 87" xfId="514" xr:uid="{00000000-0005-0000-0000-000003020000}"/>
    <cellStyle name="Обычный 17 88" xfId="515" xr:uid="{00000000-0005-0000-0000-000004020000}"/>
    <cellStyle name="Обычный 17 89" xfId="516" xr:uid="{00000000-0005-0000-0000-000005020000}"/>
    <cellStyle name="Обычный 17 9" xfId="517" xr:uid="{00000000-0005-0000-0000-000006020000}"/>
    <cellStyle name="Обычный 17 90" xfId="518" xr:uid="{00000000-0005-0000-0000-000007020000}"/>
    <cellStyle name="Обычный 17 91" xfId="519" xr:uid="{00000000-0005-0000-0000-000008020000}"/>
    <cellStyle name="Обычный 17 92" xfId="520" xr:uid="{00000000-0005-0000-0000-000009020000}"/>
    <cellStyle name="Обычный 17 93" xfId="521" xr:uid="{00000000-0005-0000-0000-00000A020000}"/>
    <cellStyle name="Обычный 17 94" xfId="522" xr:uid="{00000000-0005-0000-0000-00000B020000}"/>
    <cellStyle name="Обычный 17 95" xfId="523" xr:uid="{00000000-0005-0000-0000-00000C020000}"/>
    <cellStyle name="Обычный 17 96" xfId="524" xr:uid="{00000000-0005-0000-0000-00000D020000}"/>
    <cellStyle name="Обычный 17 97" xfId="525" xr:uid="{00000000-0005-0000-0000-00000E020000}"/>
    <cellStyle name="Обычный 17 98" xfId="526" xr:uid="{00000000-0005-0000-0000-00000F020000}"/>
    <cellStyle name="Обычный 17 99" xfId="527" xr:uid="{00000000-0005-0000-0000-000010020000}"/>
    <cellStyle name="Обычный 18" xfId="528" xr:uid="{00000000-0005-0000-0000-000011020000}"/>
    <cellStyle name="Обычный 18 10" xfId="529" xr:uid="{00000000-0005-0000-0000-000012020000}"/>
    <cellStyle name="Обычный 18 100" xfId="530" xr:uid="{00000000-0005-0000-0000-000013020000}"/>
    <cellStyle name="Обычный 18 101" xfId="531" xr:uid="{00000000-0005-0000-0000-000014020000}"/>
    <cellStyle name="Обычный 18 102" xfId="532" xr:uid="{00000000-0005-0000-0000-000015020000}"/>
    <cellStyle name="Обычный 18 103" xfId="533" xr:uid="{00000000-0005-0000-0000-000016020000}"/>
    <cellStyle name="Обычный 18 104" xfId="534" xr:uid="{00000000-0005-0000-0000-000017020000}"/>
    <cellStyle name="Обычный 18 105" xfId="535" xr:uid="{00000000-0005-0000-0000-000018020000}"/>
    <cellStyle name="Обычный 18 106" xfId="536" xr:uid="{00000000-0005-0000-0000-000019020000}"/>
    <cellStyle name="Обычный 18 107" xfId="537" xr:uid="{00000000-0005-0000-0000-00001A020000}"/>
    <cellStyle name="Обычный 18 108" xfId="538" xr:uid="{00000000-0005-0000-0000-00001B020000}"/>
    <cellStyle name="Обычный 18 109" xfId="539" xr:uid="{00000000-0005-0000-0000-00001C020000}"/>
    <cellStyle name="Обычный 18 11" xfId="540" xr:uid="{00000000-0005-0000-0000-00001D020000}"/>
    <cellStyle name="Обычный 18 110" xfId="541" xr:uid="{00000000-0005-0000-0000-00001E020000}"/>
    <cellStyle name="Обычный 18 111" xfId="542" xr:uid="{00000000-0005-0000-0000-00001F020000}"/>
    <cellStyle name="Обычный 18 112" xfId="543" xr:uid="{00000000-0005-0000-0000-000020020000}"/>
    <cellStyle name="Обычный 18 113" xfId="544" xr:uid="{00000000-0005-0000-0000-000021020000}"/>
    <cellStyle name="Обычный 18 114" xfId="545" xr:uid="{00000000-0005-0000-0000-000022020000}"/>
    <cellStyle name="Обычный 18 115" xfId="546" xr:uid="{00000000-0005-0000-0000-000023020000}"/>
    <cellStyle name="Обычный 18 116" xfId="547" xr:uid="{00000000-0005-0000-0000-000024020000}"/>
    <cellStyle name="Обычный 18 117" xfId="548" xr:uid="{00000000-0005-0000-0000-000025020000}"/>
    <cellStyle name="Обычный 18 118" xfId="549" xr:uid="{00000000-0005-0000-0000-000026020000}"/>
    <cellStyle name="Обычный 18 119" xfId="550" xr:uid="{00000000-0005-0000-0000-000027020000}"/>
    <cellStyle name="Обычный 18 12" xfId="551" xr:uid="{00000000-0005-0000-0000-000028020000}"/>
    <cellStyle name="Обычный 18 120" xfId="552" xr:uid="{00000000-0005-0000-0000-000029020000}"/>
    <cellStyle name="Обычный 18 121" xfId="553" xr:uid="{00000000-0005-0000-0000-00002A020000}"/>
    <cellStyle name="Обычный 18 122" xfId="554" xr:uid="{00000000-0005-0000-0000-00002B020000}"/>
    <cellStyle name="Обычный 18 123" xfId="555" xr:uid="{00000000-0005-0000-0000-00002C020000}"/>
    <cellStyle name="Обычный 18 124" xfId="556" xr:uid="{00000000-0005-0000-0000-00002D020000}"/>
    <cellStyle name="Обычный 18 125" xfId="557" xr:uid="{00000000-0005-0000-0000-00002E020000}"/>
    <cellStyle name="Обычный 18 126" xfId="558" xr:uid="{00000000-0005-0000-0000-00002F020000}"/>
    <cellStyle name="Обычный 18 127" xfId="559" xr:uid="{00000000-0005-0000-0000-000030020000}"/>
    <cellStyle name="Обычный 18 128" xfId="560" xr:uid="{00000000-0005-0000-0000-000031020000}"/>
    <cellStyle name="Обычный 18 129" xfId="561" xr:uid="{00000000-0005-0000-0000-000032020000}"/>
    <cellStyle name="Обычный 18 13" xfId="562" xr:uid="{00000000-0005-0000-0000-000033020000}"/>
    <cellStyle name="Обычный 18 130" xfId="563" xr:uid="{00000000-0005-0000-0000-000034020000}"/>
    <cellStyle name="Обычный 18 131" xfId="564" xr:uid="{00000000-0005-0000-0000-000035020000}"/>
    <cellStyle name="Обычный 18 132" xfId="565" xr:uid="{00000000-0005-0000-0000-000036020000}"/>
    <cellStyle name="Обычный 18 133" xfId="566" xr:uid="{00000000-0005-0000-0000-000037020000}"/>
    <cellStyle name="Обычный 18 134" xfId="567" xr:uid="{00000000-0005-0000-0000-000038020000}"/>
    <cellStyle name="Обычный 18 135" xfId="568" xr:uid="{00000000-0005-0000-0000-000039020000}"/>
    <cellStyle name="Обычный 18 136" xfId="569" xr:uid="{00000000-0005-0000-0000-00003A020000}"/>
    <cellStyle name="Обычный 18 137" xfId="570" xr:uid="{00000000-0005-0000-0000-00003B020000}"/>
    <cellStyle name="Обычный 18 138" xfId="571" xr:uid="{00000000-0005-0000-0000-00003C020000}"/>
    <cellStyle name="Обычный 18 139" xfId="572" xr:uid="{00000000-0005-0000-0000-00003D020000}"/>
    <cellStyle name="Обычный 18 14" xfId="573" xr:uid="{00000000-0005-0000-0000-00003E020000}"/>
    <cellStyle name="Обычный 18 140" xfId="574" xr:uid="{00000000-0005-0000-0000-00003F020000}"/>
    <cellStyle name="Обычный 18 141" xfId="575" xr:uid="{00000000-0005-0000-0000-000040020000}"/>
    <cellStyle name="Обычный 18 142" xfId="576" xr:uid="{00000000-0005-0000-0000-000041020000}"/>
    <cellStyle name="Обычный 18 143" xfId="577" xr:uid="{00000000-0005-0000-0000-000042020000}"/>
    <cellStyle name="Обычный 18 144" xfId="578" xr:uid="{00000000-0005-0000-0000-000043020000}"/>
    <cellStyle name="Обычный 18 145" xfId="579" xr:uid="{00000000-0005-0000-0000-000044020000}"/>
    <cellStyle name="Обычный 18 146" xfId="580" xr:uid="{00000000-0005-0000-0000-000045020000}"/>
    <cellStyle name="Обычный 18 147" xfId="581" xr:uid="{00000000-0005-0000-0000-000046020000}"/>
    <cellStyle name="Обычный 18 148" xfId="582" xr:uid="{00000000-0005-0000-0000-000047020000}"/>
    <cellStyle name="Обычный 18 149" xfId="583" xr:uid="{00000000-0005-0000-0000-000048020000}"/>
    <cellStyle name="Обычный 18 15" xfId="584" xr:uid="{00000000-0005-0000-0000-000049020000}"/>
    <cellStyle name="Обычный 18 150" xfId="585" xr:uid="{00000000-0005-0000-0000-00004A020000}"/>
    <cellStyle name="Обычный 18 151" xfId="586" xr:uid="{00000000-0005-0000-0000-00004B020000}"/>
    <cellStyle name="Обычный 18 152" xfId="587" xr:uid="{00000000-0005-0000-0000-00004C020000}"/>
    <cellStyle name="Обычный 18 153" xfId="588" xr:uid="{00000000-0005-0000-0000-00004D020000}"/>
    <cellStyle name="Обычный 18 154" xfId="589" xr:uid="{00000000-0005-0000-0000-00004E020000}"/>
    <cellStyle name="Обычный 18 155" xfId="590" xr:uid="{00000000-0005-0000-0000-00004F020000}"/>
    <cellStyle name="Обычный 18 156" xfId="591" xr:uid="{00000000-0005-0000-0000-000050020000}"/>
    <cellStyle name="Обычный 18 157" xfId="592" xr:uid="{00000000-0005-0000-0000-000051020000}"/>
    <cellStyle name="Обычный 18 158" xfId="593" xr:uid="{00000000-0005-0000-0000-000052020000}"/>
    <cellStyle name="Обычный 18 159" xfId="594" xr:uid="{00000000-0005-0000-0000-000053020000}"/>
    <cellStyle name="Обычный 18 16" xfId="595" xr:uid="{00000000-0005-0000-0000-000054020000}"/>
    <cellStyle name="Обычный 18 160" xfId="596" xr:uid="{00000000-0005-0000-0000-000055020000}"/>
    <cellStyle name="Обычный 18 161" xfId="597" xr:uid="{00000000-0005-0000-0000-000056020000}"/>
    <cellStyle name="Обычный 18 162" xfId="598" xr:uid="{00000000-0005-0000-0000-000057020000}"/>
    <cellStyle name="Обычный 18 163" xfId="599" xr:uid="{00000000-0005-0000-0000-000058020000}"/>
    <cellStyle name="Обычный 18 164" xfId="600" xr:uid="{00000000-0005-0000-0000-000059020000}"/>
    <cellStyle name="Обычный 18 165" xfId="601" xr:uid="{00000000-0005-0000-0000-00005A020000}"/>
    <cellStyle name="Обычный 18 166" xfId="602" xr:uid="{00000000-0005-0000-0000-00005B020000}"/>
    <cellStyle name="Обычный 18 167" xfId="603" xr:uid="{00000000-0005-0000-0000-00005C020000}"/>
    <cellStyle name="Обычный 18 168" xfId="604" xr:uid="{00000000-0005-0000-0000-00005D020000}"/>
    <cellStyle name="Обычный 18 169" xfId="605" xr:uid="{00000000-0005-0000-0000-00005E020000}"/>
    <cellStyle name="Обычный 18 17" xfId="606" xr:uid="{00000000-0005-0000-0000-00005F020000}"/>
    <cellStyle name="Обычный 18 170" xfId="607" xr:uid="{00000000-0005-0000-0000-000060020000}"/>
    <cellStyle name="Обычный 18 171" xfId="608" xr:uid="{00000000-0005-0000-0000-000061020000}"/>
    <cellStyle name="Обычный 18 172" xfId="609" xr:uid="{00000000-0005-0000-0000-000062020000}"/>
    <cellStyle name="Обычный 18 173" xfId="610" xr:uid="{00000000-0005-0000-0000-000063020000}"/>
    <cellStyle name="Обычный 18 174" xfId="611" xr:uid="{00000000-0005-0000-0000-000064020000}"/>
    <cellStyle name="Обычный 18 175" xfId="612" xr:uid="{00000000-0005-0000-0000-000065020000}"/>
    <cellStyle name="Обычный 18 176" xfId="613" xr:uid="{00000000-0005-0000-0000-000066020000}"/>
    <cellStyle name="Обычный 18 177" xfId="614" xr:uid="{00000000-0005-0000-0000-000067020000}"/>
    <cellStyle name="Обычный 18 178" xfId="615" xr:uid="{00000000-0005-0000-0000-000068020000}"/>
    <cellStyle name="Обычный 18 179" xfId="616" xr:uid="{00000000-0005-0000-0000-000069020000}"/>
    <cellStyle name="Обычный 18 18" xfId="617" xr:uid="{00000000-0005-0000-0000-00006A020000}"/>
    <cellStyle name="Обычный 18 19" xfId="618" xr:uid="{00000000-0005-0000-0000-00006B020000}"/>
    <cellStyle name="Обычный 18 2" xfId="619" xr:uid="{00000000-0005-0000-0000-00006C020000}"/>
    <cellStyle name="Обычный 18 20" xfId="620" xr:uid="{00000000-0005-0000-0000-00006D020000}"/>
    <cellStyle name="Обычный 18 21" xfId="621" xr:uid="{00000000-0005-0000-0000-00006E020000}"/>
    <cellStyle name="Обычный 18 22" xfId="622" xr:uid="{00000000-0005-0000-0000-00006F020000}"/>
    <cellStyle name="Обычный 18 23" xfId="623" xr:uid="{00000000-0005-0000-0000-000070020000}"/>
    <cellStyle name="Обычный 18 24" xfId="624" xr:uid="{00000000-0005-0000-0000-000071020000}"/>
    <cellStyle name="Обычный 18 25" xfId="625" xr:uid="{00000000-0005-0000-0000-000072020000}"/>
    <cellStyle name="Обычный 18 26" xfId="626" xr:uid="{00000000-0005-0000-0000-000073020000}"/>
    <cellStyle name="Обычный 18 27" xfId="627" xr:uid="{00000000-0005-0000-0000-000074020000}"/>
    <cellStyle name="Обычный 18 28" xfId="628" xr:uid="{00000000-0005-0000-0000-000075020000}"/>
    <cellStyle name="Обычный 18 29" xfId="629" xr:uid="{00000000-0005-0000-0000-000076020000}"/>
    <cellStyle name="Обычный 18 3" xfId="630" xr:uid="{00000000-0005-0000-0000-000077020000}"/>
    <cellStyle name="Обычный 18 30" xfId="631" xr:uid="{00000000-0005-0000-0000-000078020000}"/>
    <cellStyle name="Обычный 18 31" xfId="632" xr:uid="{00000000-0005-0000-0000-000079020000}"/>
    <cellStyle name="Обычный 18 32" xfId="633" xr:uid="{00000000-0005-0000-0000-00007A020000}"/>
    <cellStyle name="Обычный 18 33" xfId="634" xr:uid="{00000000-0005-0000-0000-00007B020000}"/>
    <cellStyle name="Обычный 18 34" xfId="635" xr:uid="{00000000-0005-0000-0000-00007C020000}"/>
    <cellStyle name="Обычный 18 35" xfId="636" xr:uid="{00000000-0005-0000-0000-00007D020000}"/>
    <cellStyle name="Обычный 18 36" xfId="637" xr:uid="{00000000-0005-0000-0000-00007E020000}"/>
    <cellStyle name="Обычный 18 37" xfId="638" xr:uid="{00000000-0005-0000-0000-00007F020000}"/>
    <cellStyle name="Обычный 18 38" xfId="639" xr:uid="{00000000-0005-0000-0000-000080020000}"/>
    <cellStyle name="Обычный 18 39" xfId="640" xr:uid="{00000000-0005-0000-0000-000081020000}"/>
    <cellStyle name="Обычный 18 4" xfId="641" xr:uid="{00000000-0005-0000-0000-000082020000}"/>
    <cellStyle name="Обычный 18 40" xfId="642" xr:uid="{00000000-0005-0000-0000-000083020000}"/>
    <cellStyle name="Обычный 18 41" xfId="643" xr:uid="{00000000-0005-0000-0000-000084020000}"/>
    <cellStyle name="Обычный 18 42" xfId="644" xr:uid="{00000000-0005-0000-0000-000085020000}"/>
    <cellStyle name="Обычный 18 43" xfId="645" xr:uid="{00000000-0005-0000-0000-000086020000}"/>
    <cellStyle name="Обычный 18 44" xfId="646" xr:uid="{00000000-0005-0000-0000-000087020000}"/>
    <cellStyle name="Обычный 18 45" xfId="647" xr:uid="{00000000-0005-0000-0000-000088020000}"/>
    <cellStyle name="Обычный 18 46" xfId="648" xr:uid="{00000000-0005-0000-0000-000089020000}"/>
    <cellStyle name="Обычный 18 47" xfId="649" xr:uid="{00000000-0005-0000-0000-00008A020000}"/>
    <cellStyle name="Обычный 18 48" xfId="650" xr:uid="{00000000-0005-0000-0000-00008B020000}"/>
    <cellStyle name="Обычный 18 49" xfId="651" xr:uid="{00000000-0005-0000-0000-00008C020000}"/>
    <cellStyle name="Обычный 18 5" xfId="652" xr:uid="{00000000-0005-0000-0000-00008D020000}"/>
    <cellStyle name="Обычный 18 50" xfId="653" xr:uid="{00000000-0005-0000-0000-00008E020000}"/>
    <cellStyle name="Обычный 18 51" xfId="654" xr:uid="{00000000-0005-0000-0000-00008F020000}"/>
    <cellStyle name="Обычный 18 52" xfId="655" xr:uid="{00000000-0005-0000-0000-000090020000}"/>
    <cellStyle name="Обычный 18 53" xfId="656" xr:uid="{00000000-0005-0000-0000-000091020000}"/>
    <cellStyle name="Обычный 18 54" xfId="657" xr:uid="{00000000-0005-0000-0000-000092020000}"/>
    <cellStyle name="Обычный 18 55" xfId="658" xr:uid="{00000000-0005-0000-0000-000093020000}"/>
    <cellStyle name="Обычный 18 56" xfId="659" xr:uid="{00000000-0005-0000-0000-000094020000}"/>
    <cellStyle name="Обычный 18 57" xfId="660" xr:uid="{00000000-0005-0000-0000-000095020000}"/>
    <cellStyle name="Обычный 18 58" xfId="661" xr:uid="{00000000-0005-0000-0000-000096020000}"/>
    <cellStyle name="Обычный 18 59" xfId="662" xr:uid="{00000000-0005-0000-0000-000097020000}"/>
    <cellStyle name="Обычный 18 6" xfId="663" xr:uid="{00000000-0005-0000-0000-000098020000}"/>
    <cellStyle name="Обычный 18 60" xfId="664" xr:uid="{00000000-0005-0000-0000-000099020000}"/>
    <cellStyle name="Обычный 18 61" xfId="665" xr:uid="{00000000-0005-0000-0000-00009A020000}"/>
    <cellStyle name="Обычный 18 62" xfId="666" xr:uid="{00000000-0005-0000-0000-00009B020000}"/>
    <cellStyle name="Обычный 18 63" xfId="667" xr:uid="{00000000-0005-0000-0000-00009C020000}"/>
    <cellStyle name="Обычный 18 64" xfId="668" xr:uid="{00000000-0005-0000-0000-00009D020000}"/>
    <cellStyle name="Обычный 18 65" xfId="669" xr:uid="{00000000-0005-0000-0000-00009E020000}"/>
    <cellStyle name="Обычный 18 66" xfId="670" xr:uid="{00000000-0005-0000-0000-00009F020000}"/>
    <cellStyle name="Обычный 18 67" xfId="671" xr:uid="{00000000-0005-0000-0000-0000A0020000}"/>
    <cellStyle name="Обычный 18 68" xfId="672" xr:uid="{00000000-0005-0000-0000-0000A1020000}"/>
    <cellStyle name="Обычный 18 69" xfId="673" xr:uid="{00000000-0005-0000-0000-0000A2020000}"/>
    <cellStyle name="Обычный 18 7" xfId="674" xr:uid="{00000000-0005-0000-0000-0000A3020000}"/>
    <cellStyle name="Обычный 18 70" xfId="675" xr:uid="{00000000-0005-0000-0000-0000A4020000}"/>
    <cellStyle name="Обычный 18 71" xfId="676" xr:uid="{00000000-0005-0000-0000-0000A5020000}"/>
    <cellStyle name="Обычный 18 72" xfId="677" xr:uid="{00000000-0005-0000-0000-0000A6020000}"/>
    <cellStyle name="Обычный 18 73" xfId="678" xr:uid="{00000000-0005-0000-0000-0000A7020000}"/>
    <cellStyle name="Обычный 18 74" xfId="679" xr:uid="{00000000-0005-0000-0000-0000A8020000}"/>
    <cellStyle name="Обычный 18 75" xfId="680" xr:uid="{00000000-0005-0000-0000-0000A9020000}"/>
    <cellStyle name="Обычный 18 76" xfId="681" xr:uid="{00000000-0005-0000-0000-0000AA020000}"/>
    <cellStyle name="Обычный 18 77" xfId="682" xr:uid="{00000000-0005-0000-0000-0000AB020000}"/>
    <cellStyle name="Обычный 18 78" xfId="683" xr:uid="{00000000-0005-0000-0000-0000AC020000}"/>
    <cellStyle name="Обычный 18 79" xfId="684" xr:uid="{00000000-0005-0000-0000-0000AD020000}"/>
    <cellStyle name="Обычный 18 8" xfId="685" xr:uid="{00000000-0005-0000-0000-0000AE020000}"/>
    <cellStyle name="Обычный 18 80" xfId="686" xr:uid="{00000000-0005-0000-0000-0000AF020000}"/>
    <cellStyle name="Обычный 18 81" xfId="687" xr:uid="{00000000-0005-0000-0000-0000B0020000}"/>
    <cellStyle name="Обычный 18 82" xfId="688" xr:uid="{00000000-0005-0000-0000-0000B1020000}"/>
    <cellStyle name="Обычный 18 83" xfId="689" xr:uid="{00000000-0005-0000-0000-0000B2020000}"/>
    <cellStyle name="Обычный 18 84" xfId="690" xr:uid="{00000000-0005-0000-0000-0000B3020000}"/>
    <cellStyle name="Обычный 18 85" xfId="691" xr:uid="{00000000-0005-0000-0000-0000B4020000}"/>
    <cellStyle name="Обычный 18 86" xfId="692" xr:uid="{00000000-0005-0000-0000-0000B5020000}"/>
    <cellStyle name="Обычный 18 87" xfId="693" xr:uid="{00000000-0005-0000-0000-0000B6020000}"/>
    <cellStyle name="Обычный 18 88" xfId="694" xr:uid="{00000000-0005-0000-0000-0000B7020000}"/>
    <cellStyle name="Обычный 18 89" xfId="695" xr:uid="{00000000-0005-0000-0000-0000B8020000}"/>
    <cellStyle name="Обычный 18 9" xfId="696" xr:uid="{00000000-0005-0000-0000-0000B9020000}"/>
    <cellStyle name="Обычный 18 90" xfId="697" xr:uid="{00000000-0005-0000-0000-0000BA020000}"/>
    <cellStyle name="Обычный 18 91" xfId="698" xr:uid="{00000000-0005-0000-0000-0000BB020000}"/>
    <cellStyle name="Обычный 18 92" xfId="699" xr:uid="{00000000-0005-0000-0000-0000BC020000}"/>
    <cellStyle name="Обычный 18 93" xfId="700" xr:uid="{00000000-0005-0000-0000-0000BD020000}"/>
    <cellStyle name="Обычный 18 94" xfId="701" xr:uid="{00000000-0005-0000-0000-0000BE020000}"/>
    <cellStyle name="Обычный 18 95" xfId="702" xr:uid="{00000000-0005-0000-0000-0000BF020000}"/>
    <cellStyle name="Обычный 18 96" xfId="703" xr:uid="{00000000-0005-0000-0000-0000C0020000}"/>
    <cellStyle name="Обычный 18 97" xfId="704" xr:uid="{00000000-0005-0000-0000-0000C1020000}"/>
    <cellStyle name="Обычный 18 98" xfId="705" xr:uid="{00000000-0005-0000-0000-0000C2020000}"/>
    <cellStyle name="Обычный 18 99" xfId="706" xr:uid="{00000000-0005-0000-0000-0000C3020000}"/>
    <cellStyle name="Обычный 19" xfId="707" xr:uid="{00000000-0005-0000-0000-0000C4020000}"/>
    <cellStyle name="Обычный 19 10" xfId="708" xr:uid="{00000000-0005-0000-0000-0000C5020000}"/>
    <cellStyle name="Обычный 19 100" xfId="709" xr:uid="{00000000-0005-0000-0000-0000C6020000}"/>
    <cellStyle name="Обычный 19 101" xfId="710" xr:uid="{00000000-0005-0000-0000-0000C7020000}"/>
    <cellStyle name="Обычный 19 102" xfId="711" xr:uid="{00000000-0005-0000-0000-0000C8020000}"/>
    <cellStyle name="Обычный 19 103" xfId="712" xr:uid="{00000000-0005-0000-0000-0000C9020000}"/>
    <cellStyle name="Обычный 19 104" xfId="713" xr:uid="{00000000-0005-0000-0000-0000CA020000}"/>
    <cellStyle name="Обычный 19 105" xfId="714" xr:uid="{00000000-0005-0000-0000-0000CB020000}"/>
    <cellStyle name="Обычный 19 106" xfId="715" xr:uid="{00000000-0005-0000-0000-0000CC020000}"/>
    <cellStyle name="Обычный 19 107" xfId="716" xr:uid="{00000000-0005-0000-0000-0000CD020000}"/>
    <cellStyle name="Обычный 19 108" xfId="717" xr:uid="{00000000-0005-0000-0000-0000CE020000}"/>
    <cellStyle name="Обычный 19 109" xfId="718" xr:uid="{00000000-0005-0000-0000-0000CF020000}"/>
    <cellStyle name="Обычный 19 11" xfId="719" xr:uid="{00000000-0005-0000-0000-0000D0020000}"/>
    <cellStyle name="Обычный 19 110" xfId="720" xr:uid="{00000000-0005-0000-0000-0000D1020000}"/>
    <cellStyle name="Обычный 19 111" xfId="721" xr:uid="{00000000-0005-0000-0000-0000D2020000}"/>
    <cellStyle name="Обычный 19 112" xfId="722" xr:uid="{00000000-0005-0000-0000-0000D3020000}"/>
    <cellStyle name="Обычный 19 113" xfId="723" xr:uid="{00000000-0005-0000-0000-0000D4020000}"/>
    <cellStyle name="Обычный 19 114" xfId="724" xr:uid="{00000000-0005-0000-0000-0000D5020000}"/>
    <cellStyle name="Обычный 19 115" xfId="725" xr:uid="{00000000-0005-0000-0000-0000D6020000}"/>
    <cellStyle name="Обычный 19 116" xfId="726" xr:uid="{00000000-0005-0000-0000-0000D7020000}"/>
    <cellStyle name="Обычный 19 117" xfId="727" xr:uid="{00000000-0005-0000-0000-0000D8020000}"/>
    <cellStyle name="Обычный 19 118" xfId="728" xr:uid="{00000000-0005-0000-0000-0000D9020000}"/>
    <cellStyle name="Обычный 19 119" xfId="729" xr:uid="{00000000-0005-0000-0000-0000DA020000}"/>
    <cellStyle name="Обычный 19 12" xfId="730" xr:uid="{00000000-0005-0000-0000-0000DB020000}"/>
    <cellStyle name="Обычный 19 120" xfId="731" xr:uid="{00000000-0005-0000-0000-0000DC020000}"/>
    <cellStyle name="Обычный 19 121" xfId="732" xr:uid="{00000000-0005-0000-0000-0000DD020000}"/>
    <cellStyle name="Обычный 19 122" xfId="733" xr:uid="{00000000-0005-0000-0000-0000DE020000}"/>
    <cellStyle name="Обычный 19 123" xfId="734" xr:uid="{00000000-0005-0000-0000-0000DF020000}"/>
    <cellStyle name="Обычный 19 124" xfId="735" xr:uid="{00000000-0005-0000-0000-0000E0020000}"/>
    <cellStyle name="Обычный 19 125" xfId="736" xr:uid="{00000000-0005-0000-0000-0000E1020000}"/>
    <cellStyle name="Обычный 19 126" xfId="737" xr:uid="{00000000-0005-0000-0000-0000E2020000}"/>
    <cellStyle name="Обычный 19 127" xfId="738" xr:uid="{00000000-0005-0000-0000-0000E3020000}"/>
    <cellStyle name="Обычный 19 128" xfId="739" xr:uid="{00000000-0005-0000-0000-0000E4020000}"/>
    <cellStyle name="Обычный 19 129" xfId="740" xr:uid="{00000000-0005-0000-0000-0000E5020000}"/>
    <cellStyle name="Обычный 19 13" xfId="741" xr:uid="{00000000-0005-0000-0000-0000E6020000}"/>
    <cellStyle name="Обычный 19 130" xfId="742" xr:uid="{00000000-0005-0000-0000-0000E7020000}"/>
    <cellStyle name="Обычный 19 131" xfId="743" xr:uid="{00000000-0005-0000-0000-0000E8020000}"/>
    <cellStyle name="Обычный 19 132" xfId="744" xr:uid="{00000000-0005-0000-0000-0000E9020000}"/>
    <cellStyle name="Обычный 19 133" xfId="745" xr:uid="{00000000-0005-0000-0000-0000EA020000}"/>
    <cellStyle name="Обычный 19 134" xfId="746" xr:uid="{00000000-0005-0000-0000-0000EB020000}"/>
    <cellStyle name="Обычный 19 135" xfId="747" xr:uid="{00000000-0005-0000-0000-0000EC020000}"/>
    <cellStyle name="Обычный 19 136" xfId="748" xr:uid="{00000000-0005-0000-0000-0000ED020000}"/>
    <cellStyle name="Обычный 19 137" xfId="749" xr:uid="{00000000-0005-0000-0000-0000EE020000}"/>
    <cellStyle name="Обычный 19 138" xfId="750" xr:uid="{00000000-0005-0000-0000-0000EF020000}"/>
    <cellStyle name="Обычный 19 139" xfId="751" xr:uid="{00000000-0005-0000-0000-0000F0020000}"/>
    <cellStyle name="Обычный 19 14" xfId="752" xr:uid="{00000000-0005-0000-0000-0000F1020000}"/>
    <cellStyle name="Обычный 19 140" xfId="753" xr:uid="{00000000-0005-0000-0000-0000F2020000}"/>
    <cellStyle name="Обычный 19 141" xfId="754" xr:uid="{00000000-0005-0000-0000-0000F3020000}"/>
    <cellStyle name="Обычный 19 142" xfId="755" xr:uid="{00000000-0005-0000-0000-0000F4020000}"/>
    <cellStyle name="Обычный 19 143" xfId="756" xr:uid="{00000000-0005-0000-0000-0000F5020000}"/>
    <cellStyle name="Обычный 19 144" xfId="757" xr:uid="{00000000-0005-0000-0000-0000F6020000}"/>
    <cellStyle name="Обычный 19 145" xfId="758" xr:uid="{00000000-0005-0000-0000-0000F7020000}"/>
    <cellStyle name="Обычный 19 146" xfId="759" xr:uid="{00000000-0005-0000-0000-0000F8020000}"/>
    <cellStyle name="Обычный 19 147" xfId="760" xr:uid="{00000000-0005-0000-0000-0000F9020000}"/>
    <cellStyle name="Обычный 19 148" xfId="761" xr:uid="{00000000-0005-0000-0000-0000FA020000}"/>
    <cellStyle name="Обычный 19 149" xfId="762" xr:uid="{00000000-0005-0000-0000-0000FB020000}"/>
    <cellStyle name="Обычный 19 15" xfId="763" xr:uid="{00000000-0005-0000-0000-0000FC020000}"/>
    <cellStyle name="Обычный 19 150" xfId="764" xr:uid="{00000000-0005-0000-0000-0000FD020000}"/>
    <cellStyle name="Обычный 19 151" xfId="765" xr:uid="{00000000-0005-0000-0000-0000FE020000}"/>
    <cellStyle name="Обычный 19 152" xfId="766" xr:uid="{00000000-0005-0000-0000-0000FF020000}"/>
    <cellStyle name="Обычный 19 153" xfId="767" xr:uid="{00000000-0005-0000-0000-000000030000}"/>
    <cellStyle name="Обычный 19 154" xfId="768" xr:uid="{00000000-0005-0000-0000-000001030000}"/>
    <cellStyle name="Обычный 19 155" xfId="769" xr:uid="{00000000-0005-0000-0000-000002030000}"/>
    <cellStyle name="Обычный 19 156" xfId="770" xr:uid="{00000000-0005-0000-0000-000003030000}"/>
    <cellStyle name="Обычный 19 157" xfId="771" xr:uid="{00000000-0005-0000-0000-000004030000}"/>
    <cellStyle name="Обычный 19 158" xfId="772" xr:uid="{00000000-0005-0000-0000-000005030000}"/>
    <cellStyle name="Обычный 19 159" xfId="773" xr:uid="{00000000-0005-0000-0000-000006030000}"/>
    <cellStyle name="Обычный 19 16" xfId="774" xr:uid="{00000000-0005-0000-0000-000007030000}"/>
    <cellStyle name="Обычный 19 160" xfId="775" xr:uid="{00000000-0005-0000-0000-000008030000}"/>
    <cellStyle name="Обычный 19 161" xfId="776" xr:uid="{00000000-0005-0000-0000-000009030000}"/>
    <cellStyle name="Обычный 19 162" xfId="777" xr:uid="{00000000-0005-0000-0000-00000A030000}"/>
    <cellStyle name="Обычный 19 163" xfId="778" xr:uid="{00000000-0005-0000-0000-00000B030000}"/>
    <cellStyle name="Обычный 19 164" xfId="779" xr:uid="{00000000-0005-0000-0000-00000C030000}"/>
    <cellStyle name="Обычный 19 165" xfId="780" xr:uid="{00000000-0005-0000-0000-00000D030000}"/>
    <cellStyle name="Обычный 19 166" xfId="781" xr:uid="{00000000-0005-0000-0000-00000E030000}"/>
    <cellStyle name="Обычный 19 167" xfId="782" xr:uid="{00000000-0005-0000-0000-00000F030000}"/>
    <cellStyle name="Обычный 19 168" xfId="783" xr:uid="{00000000-0005-0000-0000-000010030000}"/>
    <cellStyle name="Обычный 19 169" xfId="784" xr:uid="{00000000-0005-0000-0000-000011030000}"/>
    <cellStyle name="Обычный 19 17" xfId="785" xr:uid="{00000000-0005-0000-0000-000012030000}"/>
    <cellStyle name="Обычный 19 170" xfId="786" xr:uid="{00000000-0005-0000-0000-000013030000}"/>
    <cellStyle name="Обычный 19 171" xfId="787" xr:uid="{00000000-0005-0000-0000-000014030000}"/>
    <cellStyle name="Обычный 19 172" xfId="788" xr:uid="{00000000-0005-0000-0000-000015030000}"/>
    <cellStyle name="Обычный 19 173" xfId="789" xr:uid="{00000000-0005-0000-0000-000016030000}"/>
    <cellStyle name="Обычный 19 174" xfId="790" xr:uid="{00000000-0005-0000-0000-000017030000}"/>
    <cellStyle name="Обычный 19 175" xfId="791" xr:uid="{00000000-0005-0000-0000-000018030000}"/>
    <cellStyle name="Обычный 19 176" xfId="792" xr:uid="{00000000-0005-0000-0000-000019030000}"/>
    <cellStyle name="Обычный 19 177" xfId="793" xr:uid="{00000000-0005-0000-0000-00001A030000}"/>
    <cellStyle name="Обычный 19 178" xfId="794" xr:uid="{00000000-0005-0000-0000-00001B030000}"/>
    <cellStyle name="Обычный 19 179" xfId="795" xr:uid="{00000000-0005-0000-0000-00001C030000}"/>
    <cellStyle name="Обычный 19 18" xfId="796" xr:uid="{00000000-0005-0000-0000-00001D030000}"/>
    <cellStyle name="Обычный 19 19" xfId="797" xr:uid="{00000000-0005-0000-0000-00001E030000}"/>
    <cellStyle name="Обычный 19 2" xfId="798" xr:uid="{00000000-0005-0000-0000-00001F030000}"/>
    <cellStyle name="Обычный 19 20" xfId="799" xr:uid="{00000000-0005-0000-0000-000020030000}"/>
    <cellStyle name="Обычный 19 21" xfId="800" xr:uid="{00000000-0005-0000-0000-000021030000}"/>
    <cellStyle name="Обычный 19 22" xfId="801" xr:uid="{00000000-0005-0000-0000-000022030000}"/>
    <cellStyle name="Обычный 19 23" xfId="802" xr:uid="{00000000-0005-0000-0000-000023030000}"/>
    <cellStyle name="Обычный 19 24" xfId="803" xr:uid="{00000000-0005-0000-0000-000024030000}"/>
    <cellStyle name="Обычный 19 25" xfId="804" xr:uid="{00000000-0005-0000-0000-000025030000}"/>
    <cellStyle name="Обычный 19 26" xfId="805" xr:uid="{00000000-0005-0000-0000-000026030000}"/>
    <cellStyle name="Обычный 19 27" xfId="806" xr:uid="{00000000-0005-0000-0000-000027030000}"/>
    <cellStyle name="Обычный 19 28" xfId="807" xr:uid="{00000000-0005-0000-0000-000028030000}"/>
    <cellStyle name="Обычный 19 29" xfId="808" xr:uid="{00000000-0005-0000-0000-000029030000}"/>
    <cellStyle name="Обычный 19 3" xfId="809" xr:uid="{00000000-0005-0000-0000-00002A030000}"/>
    <cellStyle name="Обычный 19 30" xfId="810" xr:uid="{00000000-0005-0000-0000-00002B030000}"/>
    <cellStyle name="Обычный 19 31" xfId="811" xr:uid="{00000000-0005-0000-0000-00002C030000}"/>
    <cellStyle name="Обычный 19 32" xfId="812" xr:uid="{00000000-0005-0000-0000-00002D030000}"/>
    <cellStyle name="Обычный 19 33" xfId="813" xr:uid="{00000000-0005-0000-0000-00002E030000}"/>
    <cellStyle name="Обычный 19 34" xfId="814" xr:uid="{00000000-0005-0000-0000-00002F030000}"/>
    <cellStyle name="Обычный 19 35" xfId="815" xr:uid="{00000000-0005-0000-0000-000030030000}"/>
    <cellStyle name="Обычный 19 36" xfId="816" xr:uid="{00000000-0005-0000-0000-000031030000}"/>
    <cellStyle name="Обычный 19 37" xfId="817" xr:uid="{00000000-0005-0000-0000-000032030000}"/>
    <cellStyle name="Обычный 19 38" xfId="818" xr:uid="{00000000-0005-0000-0000-000033030000}"/>
    <cellStyle name="Обычный 19 39" xfId="819" xr:uid="{00000000-0005-0000-0000-000034030000}"/>
    <cellStyle name="Обычный 19 4" xfId="820" xr:uid="{00000000-0005-0000-0000-000035030000}"/>
    <cellStyle name="Обычный 19 40" xfId="821" xr:uid="{00000000-0005-0000-0000-000036030000}"/>
    <cellStyle name="Обычный 19 41" xfId="822" xr:uid="{00000000-0005-0000-0000-000037030000}"/>
    <cellStyle name="Обычный 19 42" xfId="823" xr:uid="{00000000-0005-0000-0000-000038030000}"/>
    <cellStyle name="Обычный 19 43" xfId="824" xr:uid="{00000000-0005-0000-0000-000039030000}"/>
    <cellStyle name="Обычный 19 44" xfId="825" xr:uid="{00000000-0005-0000-0000-00003A030000}"/>
    <cellStyle name="Обычный 19 45" xfId="826" xr:uid="{00000000-0005-0000-0000-00003B030000}"/>
    <cellStyle name="Обычный 19 46" xfId="827" xr:uid="{00000000-0005-0000-0000-00003C030000}"/>
    <cellStyle name="Обычный 19 47" xfId="828" xr:uid="{00000000-0005-0000-0000-00003D030000}"/>
    <cellStyle name="Обычный 19 48" xfId="829" xr:uid="{00000000-0005-0000-0000-00003E030000}"/>
    <cellStyle name="Обычный 19 49" xfId="830" xr:uid="{00000000-0005-0000-0000-00003F030000}"/>
    <cellStyle name="Обычный 19 5" xfId="831" xr:uid="{00000000-0005-0000-0000-000040030000}"/>
    <cellStyle name="Обычный 19 50" xfId="832" xr:uid="{00000000-0005-0000-0000-000041030000}"/>
    <cellStyle name="Обычный 19 51" xfId="833" xr:uid="{00000000-0005-0000-0000-000042030000}"/>
    <cellStyle name="Обычный 19 52" xfId="834" xr:uid="{00000000-0005-0000-0000-000043030000}"/>
    <cellStyle name="Обычный 19 53" xfId="835" xr:uid="{00000000-0005-0000-0000-000044030000}"/>
    <cellStyle name="Обычный 19 54" xfId="836" xr:uid="{00000000-0005-0000-0000-000045030000}"/>
    <cellStyle name="Обычный 19 55" xfId="837" xr:uid="{00000000-0005-0000-0000-000046030000}"/>
    <cellStyle name="Обычный 19 56" xfId="838" xr:uid="{00000000-0005-0000-0000-000047030000}"/>
    <cellStyle name="Обычный 19 57" xfId="839" xr:uid="{00000000-0005-0000-0000-000048030000}"/>
    <cellStyle name="Обычный 19 58" xfId="840" xr:uid="{00000000-0005-0000-0000-000049030000}"/>
    <cellStyle name="Обычный 19 59" xfId="841" xr:uid="{00000000-0005-0000-0000-00004A030000}"/>
    <cellStyle name="Обычный 19 6" xfId="842" xr:uid="{00000000-0005-0000-0000-00004B030000}"/>
    <cellStyle name="Обычный 19 60" xfId="843" xr:uid="{00000000-0005-0000-0000-00004C030000}"/>
    <cellStyle name="Обычный 19 61" xfId="844" xr:uid="{00000000-0005-0000-0000-00004D030000}"/>
    <cellStyle name="Обычный 19 62" xfId="845" xr:uid="{00000000-0005-0000-0000-00004E030000}"/>
    <cellStyle name="Обычный 19 63" xfId="846" xr:uid="{00000000-0005-0000-0000-00004F030000}"/>
    <cellStyle name="Обычный 19 64" xfId="847" xr:uid="{00000000-0005-0000-0000-000050030000}"/>
    <cellStyle name="Обычный 19 65" xfId="848" xr:uid="{00000000-0005-0000-0000-000051030000}"/>
    <cellStyle name="Обычный 19 66" xfId="849" xr:uid="{00000000-0005-0000-0000-000052030000}"/>
    <cellStyle name="Обычный 19 67" xfId="850" xr:uid="{00000000-0005-0000-0000-000053030000}"/>
    <cellStyle name="Обычный 19 68" xfId="851" xr:uid="{00000000-0005-0000-0000-000054030000}"/>
    <cellStyle name="Обычный 19 69" xfId="852" xr:uid="{00000000-0005-0000-0000-000055030000}"/>
    <cellStyle name="Обычный 19 7" xfId="853" xr:uid="{00000000-0005-0000-0000-000056030000}"/>
    <cellStyle name="Обычный 19 70" xfId="854" xr:uid="{00000000-0005-0000-0000-000057030000}"/>
    <cellStyle name="Обычный 19 71" xfId="855" xr:uid="{00000000-0005-0000-0000-000058030000}"/>
    <cellStyle name="Обычный 19 72" xfId="856" xr:uid="{00000000-0005-0000-0000-000059030000}"/>
    <cellStyle name="Обычный 19 73" xfId="857" xr:uid="{00000000-0005-0000-0000-00005A030000}"/>
    <cellStyle name="Обычный 19 74" xfId="858" xr:uid="{00000000-0005-0000-0000-00005B030000}"/>
    <cellStyle name="Обычный 19 75" xfId="859" xr:uid="{00000000-0005-0000-0000-00005C030000}"/>
    <cellStyle name="Обычный 19 76" xfId="860" xr:uid="{00000000-0005-0000-0000-00005D030000}"/>
    <cellStyle name="Обычный 19 77" xfId="861" xr:uid="{00000000-0005-0000-0000-00005E030000}"/>
    <cellStyle name="Обычный 19 78" xfId="862" xr:uid="{00000000-0005-0000-0000-00005F030000}"/>
    <cellStyle name="Обычный 19 79" xfId="863" xr:uid="{00000000-0005-0000-0000-000060030000}"/>
    <cellStyle name="Обычный 19 8" xfId="864" xr:uid="{00000000-0005-0000-0000-000061030000}"/>
    <cellStyle name="Обычный 19 80" xfId="865" xr:uid="{00000000-0005-0000-0000-000062030000}"/>
    <cellStyle name="Обычный 19 81" xfId="866" xr:uid="{00000000-0005-0000-0000-000063030000}"/>
    <cellStyle name="Обычный 19 82" xfId="867" xr:uid="{00000000-0005-0000-0000-000064030000}"/>
    <cellStyle name="Обычный 19 83" xfId="868" xr:uid="{00000000-0005-0000-0000-000065030000}"/>
    <cellStyle name="Обычный 19 84" xfId="869" xr:uid="{00000000-0005-0000-0000-000066030000}"/>
    <cellStyle name="Обычный 19 85" xfId="870" xr:uid="{00000000-0005-0000-0000-000067030000}"/>
    <cellStyle name="Обычный 19 86" xfId="871" xr:uid="{00000000-0005-0000-0000-000068030000}"/>
    <cellStyle name="Обычный 19 87" xfId="872" xr:uid="{00000000-0005-0000-0000-000069030000}"/>
    <cellStyle name="Обычный 19 88" xfId="873" xr:uid="{00000000-0005-0000-0000-00006A030000}"/>
    <cellStyle name="Обычный 19 89" xfId="874" xr:uid="{00000000-0005-0000-0000-00006B030000}"/>
    <cellStyle name="Обычный 19 9" xfId="875" xr:uid="{00000000-0005-0000-0000-00006C030000}"/>
    <cellStyle name="Обычный 19 90" xfId="876" xr:uid="{00000000-0005-0000-0000-00006D030000}"/>
    <cellStyle name="Обычный 19 91" xfId="877" xr:uid="{00000000-0005-0000-0000-00006E030000}"/>
    <cellStyle name="Обычный 19 92" xfId="878" xr:uid="{00000000-0005-0000-0000-00006F030000}"/>
    <cellStyle name="Обычный 19 93" xfId="879" xr:uid="{00000000-0005-0000-0000-000070030000}"/>
    <cellStyle name="Обычный 19 94" xfId="880" xr:uid="{00000000-0005-0000-0000-000071030000}"/>
    <cellStyle name="Обычный 19 95" xfId="881" xr:uid="{00000000-0005-0000-0000-000072030000}"/>
    <cellStyle name="Обычный 19 96" xfId="882" xr:uid="{00000000-0005-0000-0000-000073030000}"/>
    <cellStyle name="Обычный 19 97" xfId="883" xr:uid="{00000000-0005-0000-0000-000074030000}"/>
    <cellStyle name="Обычный 19 98" xfId="884" xr:uid="{00000000-0005-0000-0000-000075030000}"/>
    <cellStyle name="Обычный 19 99" xfId="885" xr:uid="{00000000-0005-0000-0000-000076030000}"/>
    <cellStyle name="Обычный 2 2" xfId="886" xr:uid="{00000000-0005-0000-0000-000077030000}"/>
    <cellStyle name="Обычный 2 2 2" xfId="887" xr:uid="{00000000-0005-0000-0000-000078030000}"/>
    <cellStyle name="Обычный 2 2 3" xfId="888" xr:uid="{00000000-0005-0000-0000-000079030000}"/>
    <cellStyle name="Обычный 2 3" xfId="889" xr:uid="{00000000-0005-0000-0000-00007A030000}"/>
    <cellStyle name="Обычный 2 4" xfId="890" xr:uid="{00000000-0005-0000-0000-00007B030000}"/>
    <cellStyle name="Обычный 20" xfId="891" xr:uid="{00000000-0005-0000-0000-00007C030000}"/>
    <cellStyle name="Обычный 20 10" xfId="892" xr:uid="{00000000-0005-0000-0000-00007D030000}"/>
    <cellStyle name="Обычный 20 100" xfId="893" xr:uid="{00000000-0005-0000-0000-00007E030000}"/>
    <cellStyle name="Обычный 20 101" xfId="894" xr:uid="{00000000-0005-0000-0000-00007F030000}"/>
    <cellStyle name="Обычный 20 102" xfId="895" xr:uid="{00000000-0005-0000-0000-000080030000}"/>
    <cellStyle name="Обычный 20 103" xfId="896" xr:uid="{00000000-0005-0000-0000-000081030000}"/>
    <cellStyle name="Обычный 20 104" xfId="897" xr:uid="{00000000-0005-0000-0000-000082030000}"/>
    <cellStyle name="Обычный 20 105" xfId="898" xr:uid="{00000000-0005-0000-0000-000083030000}"/>
    <cellStyle name="Обычный 20 106" xfId="899" xr:uid="{00000000-0005-0000-0000-000084030000}"/>
    <cellStyle name="Обычный 20 107" xfId="900" xr:uid="{00000000-0005-0000-0000-000085030000}"/>
    <cellStyle name="Обычный 20 108" xfId="901" xr:uid="{00000000-0005-0000-0000-000086030000}"/>
    <cellStyle name="Обычный 20 109" xfId="902" xr:uid="{00000000-0005-0000-0000-000087030000}"/>
    <cellStyle name="Обычный 20 11" xfId="903" xr:uid="{00000000-0005-0000-0000-000088030000}"/>
    <cellStyle name="Обычный 20 110" xfId="904" xr:uid="{00000000-0005-0000-0000-000089030000}"/>
    <cellStyle name="Обычный 20 111" xfId="905" xr:uid="{00000000-0005-0000-0000-00008A030000}"/>
    <cellStyle name="Обычный 20 112" xfId="906" xr:uid="{00000000-0005-0000-0000-00008B030000}"/>
    <cellStyle name="Обычный 20 113" xfId="907" xr:uid="{00000000-0005-0000-0000-00008C030000}"/>
    <cellStyle name="Обычный 20 114" xfId="908" xr:uid="{00000000-0005-0000-0000-00008D030000}"/>
    <cellStyle name="Обычный 20 115" xfId="909" xr:uid="{00000000-0005-0000-0000-00008E030000}"/>
    <cellStyle name="Обычный 20 116" xfId="910" xr:uid="{00000000-0005-0000-0000-00008F030000}"/>
    <cellStyle name="Обычный 20 117" xfId="911" xr:uid="{00000000-0005-0000-0000-000090030000}"/>
    <cellStyle name="Обычный 20 118" xfId="912" xr:uid="{00000000-0005-0000-0000-000091030000}"/>
    <cellStyle name="Обычный 20 119" xfId="913" xr:uid="{00000000-0005-0000-0000-000092030000}"/>
    <cellStyle name="Обычный 20 12" xfId="914" xr:uid="{00000000-0005-0000-0000-000093030000}"/>
    <cellStyle name="Обычный 20 120" xfId="915" xr:uid="{00000000-0005-0000-0000-000094030000}"/>
    <cellStyle name="Обычный 20 121" xfId="916" xr:uid="{00000000-0005-0000-0000-000095030000}"/>
    <cellStyle name="Обычный 20 122" xfId="917" xr:uid="{00000000-0005-0000-0000-000096030000}"/>
    <cellStyle name="Обычный 20 123" xfId="918" xr:uid="{00000000-0005-0000-0000-000097030000}"/>
    <cellStyle name="Обычный 20 124" xfId="919" xr:uid="{00000000-0005-0000-0000-000098030000}"/>
    <cellStyle name="Обычный 20 125" xfId="920" xr:uid="{00000000-0005-0000-0000-000099030000}"/>
    <cellStyle name="Обычный 20 126" xfId="921" xr:uid="{00000000-0005-0000-0000-00009A030000}"/>
    <cellStyle name="Обычный 20 127" xfId="922" xr:uid="{00000000-0005-0000-0000-00009B030000}"/>
    <cellStyle name="Обычный 20 128" xfId="923" xr:uid="{00000000-0005-0000-0000-00009C030000}"/>
    <cellStyle name="Обычный 20 129" xfId="924" xr:uid="{00000000-0005-0000-0000-00009D030000}"/>
    <cellStyle name="Обычный 20 13" xfId="925" xr:uid="{00000000-0005-0000-0000-00009E030000}"/>
    <cellStyle name="Обычный 20 130" xfId="926" xr:uid="{00000000-0005-0000-0000-00009F030000}"/>
    <cellStyle name="Обычный 20 131" xfId="927" xr:uid="{00000000-0005-0000-0000-0000A0030000}"/>
    <cellStyle name="Обычный 20 132" xfId="928" xr:uid="{00000000-0005-0000-0000-0000A1030000}"/>
    <cellStyle name="Обычный 20 133" xfId="929" xr:uid="{00000000-0005-0000-0000-0000A2030000}"/>
    <cellStyle name="Обычный 20 134" xfId="930" xr:uid="{00000000-0005-0000-0000-0000A3030000}"/>
    <cellStyle name="Обычный 20 135" xfId="931" xr:uid="{00000000-0005-0000-0000-0000A4030000}"/>
    <cellStyle name="Обычный 20 136" xfId="932" xr:uid="{00000000-0005-0000-0000-0000A5030000}"/>
    <cellStyle name="Обычный 20 137" xfId="933" xr:uid="{00000000-0005-0000-0000-0000A6030000}"/>
    <cellStyle name="Обычный 20 138" xfId="934" xr:uid="{00000000-0005-0000-0000-0000A7030000}"/>
    <cellStyle name="Обычный 20 139" xfId="935" xr:uid="{00000000-0005-0000-0000-0000A8030000}"/>
    <cellStyle name="Обычный 20 14" xfId="936" xr:uid="{00000000-0005-0000-0000-0000A9030000}"/>
    <cellStyle name="Обычный 20 140" xfId="937" xr:uid="{00000000-0005-0000-0000-0000AA030000}"/>
    <cellStyle name="Обычный 20 141" xfId="938" xr:uid="{00000000-0005-0000-0000-0000AB030000}"/>
    <cellStyle name="Обычный 20 142" xfId="939" xr:uid="{00000000-0005-0000-0000-0000AC030000}"/>
    <cellStyle name="Обычный 20 143" xfId="940" xr:uid="{00000000-0005-0000-0000-0000AD030000}"/>
    <cellStyle name="Обычный 20 144" xfId="941" xr:uid="{00000000-0005-0000-0000-0000AE030000}"/>
    <cellStyle name="Обычный 20 145" xfId="942" xr:uid="{00000000-0005-0000-0000-0000AF030000}"/>
    <cellStyle name="Обычный 20 146" xfId="943" xr:uid="{00000000-0005-0000-0000-0000B0030000}"/>
    <cellStyle name="Обычный 20 147" xfId="944" xr:uid="{00000000-0005-0000-0000-0000B1030000}"/>
    <cellStyle name="Обычный 20 148" xfId="945" xr:uid="{00000000-0005-0000-0000-0000B2030000}"/>
    <cellStyle name="Обычный 20 149" xfId="946" xr:uid="{00000000-0005-0000-0000-0000B3030000}"/>
    <cellStyle name="Обычный 20 15" xfId="947" xr:uid="{00000000-0005-0000-0000-0000B4030000}"/>
    <cellStyle name="Обычный 20 150" xfId="948" xr:uid="{00000000-0005-0000-0000-0000B5030000}"/>
    <cellStyle name="Обычный 20 151" xfId="949" xr:uid="{00000000-0005-0000-0000-0000B6030000}"/>
    <cellStyle name="Обычный 20 152" xfId="950" xr:uid="{00000000-0005-0000-0000-0000B7030000}"/>
    <cellStyle name="Обычный 20 153" xfId="951" xr:uid="{00000000-0005-0000-0000-0000B8030000}"/>
    <cellStyle name="Обычный 20 154" xfId="952" xr:uid="{00000000-0005-0000-0000-0000B9030000}"/>
    <cellStyle name="Обычный 20 155" xfId="953" xr:uid="{00000000-0005-0000-0000-0000BA030000}"/>
    <cellStyle name="Обычный 20 156" xfId="954" xr:uid="{00000000-0005-0000-0000-0000BB030000}"/>
    <cellStyle name="Обычный 20 157" xfId="955" xr:uid="{00000000-0005-0000-0000-0000BC030000}"/>
    <cellStyle name="Обычный 20 158" xfId="956" xr:uid="{00000000-0005-0000-0000-0000BD030000}"/>
    <cellStyle name="Обычный 20 159" xfId="957" xr:uid="{00000000-0005-0000-0000-0000BE030000}"/>
    <cellStyle name="Обычный 20 16" xfId="958" xr:uid="{00000000-0005-0000-0000-0000BF030000}"/>
    <cellStyle name="Обычный 20 160" xfId="959" xr:uid="{00000000-0005-0000-0000-0000C0030000}"/>
    <cellStyle name="Обычный 20 161" xfId="960" xr:uid="{00000000-0005-0000-0000-0000C1030000}"/>
    <cellStyle name="Обычный 20 162" xfId="961" xr:uid="{00000000-0005-0000-0000-0000C2030000}"/>
    <cellStyle name="Обычный 20 163" xfId="962" xr:uid="{00000000-0005-0000-0000-0000C3030000}"/>
    <cellStyle name="Обычный 20 164" xfId="963" xr:uid="{00000000-0005-0000-0000-0000C4030000}"/>
    <cellStyle name="Обычный 20 165" xfId="964" xr:uid="{00000000-0005-0000-0000-0000C5030000}"/>
    <cellStyle name="Обычный 20 166" xfId="965" xr:uid="{00000000-0005-0000-0000-0000C6030000}"/>
    <cellStyle name="Обычный 20 167" xfId="966" xr:uid="{00000000-0005-0000-0000-0000C7030000}"/>
    <cellStyle name="Обычный 20 168" xfId="967" xr:uid="{00000000-0005-0000-0000-0000C8030000}"/>
    <cellStyle name="Обычный 20 169" xfId="968" xr:uid="{00000000-0005-0000-0000-0000C9030000}"/>
    <cellStyle name="Обычный 20 17" xfId="969" xr:uid="{00000000-0005-0000-0000-0000CA030000}"/>
    <cellStyle name="Обычный 20 170" xfId="970" xr:uid="{00000000-0005-0000-0000-0000CB030000}"/>
    <cellStyle name="Обычный 20 171" xfId="971" xr:uid="{00000000-0005-0000-0000-0000CC030000}"/>
    <cellStyle name="Обычный 20 172" xfId="972" xr:uid="{00000000-0005-0000-0000-0000CD030000}"/>
    <cellStyle name="Обычный 20 173" xfId="973" xr:uid="{00000000-0005-0000-0000-0000CE030000}"/>
    <cellStyle name="Обычный 20 174" xfId="974" xr:uid="{00000000-0005-0000-0000-0000CF030000}"/>
    <cellStyle name="Обычный 20 175" xfId="975" xr:uid="{00000000-0005-0000-0000-0000D0030000}"/>
    <cellStyle name="Обычный 20 176" xfId="976" xr:uid="{00000000-0005-0000-0000-0000D1030000}"/>
    <cellStyle name="Обычный 20 177" xfId="977" xr:uid="{00000000-0005-0000-0000-0000D2030000}"/>
    <cellStyle name="Обычный 20 178" xfId="978" xr:uid="{00000000-0005-0000-0000-0000D3030000}"/>
    <cellStyle name="Обычный 20 179" xfId="979" xr:uid="{00000000-0005-0000-0000-0000D4030000}"/>
    <cellStyle name="Обычный 20 18" xfId="980" xr:uid="{00000000-0005-0000-0000-0000D5030000}"/>
    <cellStyle name="Обычный 20 19" xfId="981" xr:uid="{00000000-0005-0000-0000-0000D6030000}"/>
    <cellStyle name="Обычный 20 2" xfId="982" xr:uid="{00000000-0005-0000-0000-0000D7030000}"/>
    <cellStyle name="Обычный 20 20" xfId="983" xr:uid="{00000000-0005-0000-0000-0000D8030000}"/>
    <cellStyle name="Обычный 20 21" xfId="984" xr:uid="{00000000-0005-0000-0000-0000D9030000}"/>
    <cellStyle name="Обычный 20 22" xfId="985" xr:uid="{00000000-0005-0000-0000-0000DA030000}"/>
    <cellStyle name="Обычный 20 23" xfId="986" xr:uid="{00000000-0005-0000-0000-0000DB030000}"/>
    <cellStyle name="Обычный 20 24" xfId="987" xr:uid="{00000000-0005-0000-0000-0000DC030000}"/>
    <cellStyle name="Обычный 20 25" xfId="988" xr:uid="{00000000-0005-0000-0000-0000DD030000}"/>
    <cellStyle name="Обычный 20 26" xfId="989" xr:uid="{00000000-0005-0000-0000-0000DE030000}"/>
    <cellStyle name="Обычный 20 27" xfId="990" xr:uid="{00000000-0005-0000-0000-0000DF030000}"/>
    <cellStyle name="Обычный 20 28" xfId="991" xr:uid="{00000000-0005-0000-0000-0000E0030000}"/>
    <cellStyle name="Обычный 20 29" xfId="992" xr:uid="{00000000-0005-0000-0000-0000E1030000}"/>
    <cellStyle name="Обычный 20 3" xfId="993" xr:uid="{00000000-0005-0000-0000-0000E2030000}"/>
    <cellStyle name="Обычный 20 30" xfId="994" xr:uid="{00000000-0005-0000-0000-0000E3030000}"/>
    <cellStyle name="Обычный 20 31" xfId="995" xr:uid="{00000000-0005-0000-0000-0000E4030000}"/>
    <cellStyle name="Обычный 20 32" xfId="996" xr:uid="{00000000-0005-0000-0000-0000E5030000}"/>
    <cellStyle name="Обычный 20 33" xfId="997" xr:uid="{00000000-0005-0000-0000-0000E6030000}"/>
    <cellStyle name="Обычный 20 34" xfId="998" xr:uid="{00000000-0005-0000-0000-0000E7030000}"/>
    <cellStyle name="Обычный 20 35" xfId="999" xr:uid="{00000000-0005-0000-0000-0000E8030000}"/>
    <cellStyle name="Обычный 20 36" xfId="1000" xr:uid="{00000000-0005-0000-0000-0000E9030000}"/>
    <cellStyle name="Обычный 20 37" xfId="1001" xr:uid="{00000000-0005-0000-0000-0000EA030000}"/>
    <cellStyle name="Обычный 20 38" xfId="1002" xr:uid="{00000000-0005-0000-0000-0000EB030000}"/>
    <cellStyle name="Обычный 20 39" xfId="1003" xr:uid="{00000000-0005-0000-0000-0000EC030000}"/>
    <cellStyle name="Обычный 20 4" xfId="1004" xr:uid="{00000000-0005-0000-0000-0000ED030000}"/>
    <cellStyle name="Обычный 20 40" xfId="1005" xr:uid="{00000000-0005-0000-0000-0000EE030000}"/>
    <cellStyle name="Обычный 20 41" xfId="1006" xr:uid="{00000000-0005-0000-0000-0000EF030000}"/>
    <cellStyle name="Обычный 20 42" xfId="1007" xr:uid="{00000000-0005-0000-0000-0000F0030000}"/>
    <cellStyle name="Обычный 20 43" xfId="1008" xr:uid="{00000000-0005-0000-0000-0000F1030000}"/>
    <cellStyle name="Обычный 20 44" xfId="1009" xr:uid="{00000000-0005-0000-0000-0000F2030000}"/>
    <cellStyle name="Обычный 20 45" xfId="1010" xr:uid="{00000000-0005-0000-0000-0000F3030000}"/>
    <cellStyle name="Обычный 20 46" xfId="1011" xr:uid="{00000000-0005-0000-0000-0000F4030000}"/>
    <cellStyle name="Обычный 20 47" xfId="1012" xr:uid="{00000000-0005-0000-0000-0000F5030000}"/>
    <cellStyle name="Обычный 20 48" xfId="1013" xr:uid="{00000000-0005-0000-0000-0000F6030000}"/>
    <cellStyle name="Обычный 20 49" xfId="1014" xr:uid="{00000000-0005-0000-0000-0000F7030000}"/>
    <cellStyle name="Обычный 20 5" xfId="1015" xr:uid="{00000000-0005-0000-0000-0000F8030000}"/>
    <cellStyle name="Обычный 20 50" xfId="1016" xr:uid="{00000000-0005-0000-0000-0000F9030000}"/>
    <cellStyle name="Обычный 20 51" xfId="1017" xr:uid="{00000000-0005-0000-0000-0000FA030000}"/>
    <cellStyle name="Обычный 20 52" xfId="1018" xr:uid="{00000000-0005-0000-0000-0000FB030000}"/>
    <cellStyle name="Обычный 20 53" xfId="1019" xr:uid="{00000000-0005-0000-0000-0000FC030000}"/>
    <cellStyle name="Обычный 20 54" xfId="1020" xr:uid="{00000000-0005-0000-0000-0000FD030000}"/>
    <cellStyle name="Обычный 20 55" xfId="1021" xr:uid="{00000000-0005-0000-0000-0000FE030000}"/>
    <cellStyle name="Обычный 20 56" xfId="1022" xr:uid="{00000000-0005-0000-0000-0000FF030000}"/>
    <cellStyle name="Обычный 20 57" xfId="1023" xr:uid="{00000000-0005-0000-0000-000000040000}"/>
    <cellStyle name="Обычный 20 58" xfId="1024" xr:uid="{00000000-0005-0000-0000-000001040000}"/>
    <cellStyle name="Обычный 20 59" xfId="1025" xr:uid="{00000000-0005-0000-0000-000002040000}"/>
    <cellStyle name="Обычный 20 6" xfId="1026" xr:uid="{00000000-0005-0000-0000-000003040000}"/>
    <cellStyle name="Обычный 20 60" xfId="1027" xr:uid="{00000000-0005-0000-0000-000004040000}"/>
    <cellStyle name="Обычный 20 61" xfId="1028" xr:uid="{00000000-0005-0000-0000-000005040000}"/>
    <cellStyle name="Обычный 20 62" xfId="1029" xr:uid="{00000000-0005-0000-0000-000006040000}"/>
    <cellStyle name="Обычный 20 63" xfId="1030" xr:uid="{00000000-0005-0000-0000-000007040000}"/>
    <cellStyle name="Обычный 20 64" xfId="1031" xr:uid="{00000000-0005-0000-0000-000008040000}"/>
    <cellStyle name="Обычный 20 65" xfId="1032" xr:uid="{00000000-0005-0000-0000-000009040000}"/>
    <cellStyle name="Обычный 20 66" xfId="1033" xr:uid="{00000000-0005-0000-0000-00000A040000}"/>
    <cellStyle name="Обычный 20 67" xfId="1034" xr:uid="{00000000-0005-0000-0000-00000B040000}"/>
    <cellStyle name="Обычный 20 68" xfId="1035" xr:uid="{00000000-0005-0000-0000-00000C040000}"/>
    <cellStyle name="Обычный 20 69" xfId="1036" xr:uid="{00000000-0005-0000-0000-00000D040000}"/>
    <cellStyle name="Обычный 20 7" xfId="1037" xr:uid="{00000000-0005-0000-0000-00000E040000}"/>
    <cellStyle name="Обычный 20 70" xfId="1038" xr:uid="{00000000-0005-0000-0000-00000F040000}"/>
    <cellStyle name="Обычный 20 71" xfId="1039" xr:uid="{00000000-0005-0000-0000-000010040000}"/>
    <cellStyle name="Обычный 20 72" xfId="1040" xr:uid="{00000000-0005-0000-0000-000011040000}"/>
    <cellStyle name="Обычный 20 73" xfId="1041" xr:uid="{00000000-0005-0000-0000-000012040000}"/>
    <cellStyle name="Обычный 20 74" xfId="1042" xr:uid="{00000000-0005-0000-0000-000013040000}"/>
    <cellStyle name="Обычный 20 75" xfId="1043" xr:uid="{00000000-0005-0000-0000-000014040000}"/>
    <cellStyle name="Обычный 20 76" xfId="1044" xr:uid="{00000000-0005-0000-0000-000015040000}"/>
    <cellStyle name="Обычный 20 77" xfId="1045" xr:uid="{00000000-0005-0000-0000-000016040000}"/>
    <cellStyle name="Обычный 20 78" xfId="1046" xr:uid="{00000000-0005-0000-0000-000017040000}"/>
    <cellStyle name="Обычный 20 79" xfId="1047" xr:uid="{00000000-0005-0000-0000-000018040000}"/>
    <cellStyle name="Обычный 20 8" xfId="1048" xr:uid="{00000000-0005-0000-0000-000019040000}"/>
    <cellStyle name="Обычный 20 80" xfId="1049" xr:uid="{00000000-0005-0000-0000-00001A040000}"/>
    <cellStyle name="Обычный 20 81" xfId="1050" xr:uid="{00000000-0005-0000-0000-00001B040000}"/>
    <cellStyle name="Обычный 20 82" xfId="1051" xr:uid="{00000000-0005-0000-0000-00001C040000}"/>
    <cellStyle name="Обычный 20 83" xfId="1052" xr:uid="{00000000-0005-0000-0000-00001D040000}"/>
    <cellStyle name="Обычный 20 84" xfId="1053" xr:uid="{00000000-0005-0000-0000-00001E040000}"/>
    <cellStyle name="Обычный 20 85" xfId="1054" xr:uid="{00000000-0005-0000-0000-00001F040000}"/>
    <cellStyle name="Обычный 20 86" xfId="1055" xr:uid="{00000000-0005-0000-0000-000020040000}"/>
    <cellStyle name="Обычный 20 87" xfId="1056" xr:uid="{00000000-0005-0000-0000-000021040000}"/>
    <cellStyle name="Обычный 20 88" xfId="1057" xr:uid="{00000000-0005-0000-0000-000022040000}"/>
    <cellStyle name="Обычный 20 89" xfId="1058" xr:uid="{00000000-0005-0000-0000-000023040000}"/>
    <cellStyle name="Обычный 20 9" xfId="1059" xr:uid="{00000000-0005-0000-0000-000024040000}"/>
    <cellStyle name="Обычный 20 90" xfId="1060" xr:uid="{00000000-0005-0000-0000-000025040000}"/>
    <cellStyle name="Обычный 20 91" xfId="1061" xr:uid="{00000000-0005-0000-0000-000026040000}"/>
    <cellStyle name="Обычный 20 92" xfId="1062" xr:uid="{00000000-0005-0000-0000-000027040000}"/>
    <cellStyle name="Обычный 20 93" xfId="1063" xr:uid="{00000000-0005-0000-0000-000028040000}"/>
    <cellStyle name="Обычный 20 94" xfId="1064" xr:uid="{00000000-0005-0000-0000-000029040000}"/>
    <cellStyle name="Обычный 20 95" xfId="1065" xr:uid="{00000000-0005-0000-0000-00002A040000}"/>
    <cellStyle name="Обычный 20 96" xfId="1066" xr:uid="{00000000-0005-0000-0000-00002B040000}"/>
    <cellStyle name="Обычный 20 97" xfId="1067" xr:uid="{00000000-0005-0000-0000-00002C040000}"/>
    <cellStyle name="Обычный 20 98" xfId="1068" xr:uid="{00000000-0005-0000-0000-00002D040000}"/>
    <cellStyle name="Обычный 20 99" xfId="1069" xr:uid="{00000000-0005-0000-0000-00002E040000}"/>
    <cellStyle name="Обычный 21" xfId="1070" xr:uid="{00000000-0005-0000-0000-00002F040000}"/>
    <cellStyle name="Обычный 21 10" xfId="1071" xr:uid="{00000000-0005-0000-0000-000030040000}"/>
    <cellStyle name="Обычный 21 100" xfId="1072" xr:uid="{00000000-0005-0000-0000-000031040000}"/>
    <cellStyle name="Обычный 21 101" xfId="1073" xr:uid="{00000000-0005-0000-0000-000032040000}"/>
    <cellStyle name="Обычный 21 102" xfId="1074" xr:uid="{00000000-0005-0000-0000-000033040000}"/>
    <cellStyle name="Обычный 21 103" xfId="1075" xr:uid="{00000000-0005-0000-0000-000034040000}"/>
    <cellStyle name="Обычный 21 104" xfId="1076" xr:uid="{00000000-0005-0000-0000-000035040000}"/>
    <cellStyle name="Обычный 21 105" xfId="1077" xr:uid="{00000000-0005-0000-0000-000036040000}"/>
    <cellStyle name="Обычный 21 106" xfId="1078" xr:uid="{00000000-0005-0000-0000-000037040000}"/>
    <cellStyle name="Обычный 21 107" xfId="1079" xr:uid="{00000000-0005-0000-0000-000038040000}"/>
    <cellStyle name="Обычный 21 108" xfId="1080" xr:uid="{00000000-0005-0000-0000-000039040000}"/>
    <cellStyle name="Обычный 21 109" xfId="1081" xr:uid="{00000000-0005-0000-0000-00003A040000}"/>
    <cellStyle name="Обычный 21 11" xfId="1082" xr:uid="{00000000-0005-0000-0000-00003B040000}"/>
    <cellStyle name="Обычный 21 110" xfId="1083" xr:uid="{00000000-0005-0000-0000-00003C040000}"/>
    <cellStyle name="Обычный 21 111" xfId="1084" xr:uid="{00000000-0005-0000-0000-00003D040000}"/>
    <cellStyle name="Обычный 21 112" xfId="1085" xr:uid="{00000000-0005-0000-0000-00003E040000}"/>
    <cellStyle name="Обычный 21 113" xfId="1086" xr:uid="{00000000-0005-0000-0000-00003F040000}"/>
    <cellStyle name="Обычный 21 114" xfId="1087" xr:uid="{00000000-0005-0000-0000-000040040000}"/>
    <cellStyle name="Обычный 21 115" xfId="1088" xr:uid="{00000000-0005-0000-0000-000041040000}"/>
    <cellStyle name="Обычный 21 116" xfId="1089" xr:uid="{00000000-0005-0000-0000-000042040000}"/>
    <cellStyle name="Обычный 21 117" xfId="1090" xr:uid="{00000000-0005-0000-0000-000043040000}"/>
    <cellStyle name="Обычный 21 118" xfId="1091" xr:uid="{00000000-0005-0000-0000-000044040000}"/>
    <cellStyle name="Обычный 21 119" xfId="1092" xr:uid="{00000000-0005-0000-0000-000045040000}"/>
    <cellStyle name="Обычный 21 12" xfId="1093" xr:uid="{00000000-0005-0000-0000-000046040000}"/>
    <cellStyle name="Обычный 21 120" xfId="1094" xr:uid="{00000000-0005-0000-0000-000047040000}"/>
    <cellStyle name="Обычный 21 121" xfId="1095" xr:uid="{00000000-0005-0000-0000-000048040000}"/>
    <cellStyle name="Обычный 21 122" xfId="1096" xr:uid="{00000000-0005-0000-0000-000049040000}"/>
    <cellStyle name="Обычный 21 123" xfId="1097" xr:uid="{00000000-0005-0000-0000-00004A040000}"/>
    <cellStyle name="Обычный 21 124" xfId="1098" xr:uid="{00000000-0005-0000-0000-00004B040000}"/>
    <cellStyle name="Обычный 21 125" xfId="1099" xr:uid="{00000000-0005-0000-0000-00004C040000}"/>
    <cellStyle name="Обычный 21 126" xfId="1100" xr:uid="{00000000-0005-0000-0000-00004D040000}"/>
    <cellStyle name="Обычный 21 127" xfId="1101" xr:uid="{00000000-0005-0000-0000-00004E040000}"/>
    <cellStyle name="Обычный 21 128" xfId="1102" xr:uid="{00000000-0005-0000-0000-00004F040000}"/>
    <cellStyle name="Обычный 21 129" xfId="1103" xr:uid="{00000000-0005-0000-0000-000050040000}"/>
    <cellStyle name="Обычный 21 13" xfId="1104" xr:uid="{00000000-0005-0000-0000-000051040000}"/>
    <cellStyle name="Обычный 21 130" xfId="1105" xr:uid="{00000000-0005-0000-0000-000052040000}"/>
    <cellStyle name="Обычный 21 131" xfId="1106" xr:uid="{00000000-0005-0000-0000-000053040000}"/>
    <cellStyle name="Обычный 21 132" xfId="1107" xr:uid="{00000000-0005-0000-0000-000054040000}"/>
    <cellStyle name="Обычный 21 133" xfId="1108" xr:uid="{00000000-0005-0000-0000-000055040000}"/>
    <cellStyle name="Обычный 21 134" xfId="1109" xr:uid="{00000000-0005-0000-0000-000056040000}"/>
    <cellStyle name="Обычный 21 135" xfId="1110" xr:uid="{00000000-0005-0000-0000-000057040000}"/>
    <cellStyle name="Обычный 21 136" xfId="1111" xr:uid="{00000000-0005-0000-0000-000058040000}"/>
    <cellStyle name="Обычный 21 137" xfId="1112" xr:uid="{00000000-0005-0000-0000-000059040000}"/>
    <cellStyle name="Обычный 21 138" xfId="1113" xr:uid="{00000000-0005-0000-0000-00005A040000}"/>
    <cellStyle name="Обычный 21 139" xfId="1114" xr:uid="{00000000-0005-0000-0000-00005B040000}"/>
    <cellStyle name="Обычный 21 14" xfId="1115" xr:uid="{00000000-0005-0000-0000-00005C040000}"/>
    <cellStyle name="Обычный 21 140" xfId="1116" xr:uid="{00000000-0005-0000-0000-00005D040000}"/>
    <cellStyle name="Обычный 21 141" xfId="1117" xr:uid="{00000000-0005-0000-0000-00005E040000}"/>
    <cellStyle name="Обычный 21 142" xfId="1118" xr:uid="{00000000-0005-0000-0000-00005F040000}"/>
    <cellStyle name="Обычный 21 143" xfId="1119" xr:uid="{00000000-0005-0000-0000-000060040000}"/>
    <cellStyle name="Обычный 21 144" xfId="1120" xr:uid="{00000000-0005-0000-0000-000061040000}"/>
    <cellStyle name="Обычный 21 145" xfId="1121" xr:uid="{00000000-0005-0000-0000-000062040000}"/>
    <cellStyle name="Обычный 21 146" xfId="1122" xr:uid="{00000000-0005-0000-0000-000063040000}"/>
    <cellStyle name="Обычный 21 147" xfId="1123" xr:uid="{00000000-0005-0000-0000-000064040000}"/>
    <cellStyle name="Обычный 21 148" xfId="1124" xr:uid="{00000000-0005-0000-0000-000065040000}"/>
    <cellStyle name="Обычный 21 149" xfId="1125" xr:uid="{00000000-0005-0000-0000-000066040000}"/>
    <cellStyle name="Обычный 21 15" xfId="1126" xr:uid="{00000000-0005-0000-0000-000067040000}"/>
    <cellStyle name="Обычный 21 150" xfId="1127" xr:uid="{00000000-0005-0000-0000-000068040000}"/>
    <cellStyle name="Обычный 21 151" xfId="1128" xr:uid="{00000000-0005-0000-0000-000069040000}"/>
    <cellStyle name="Обычный 21 152" xfId="1129" xr:uid="{00000000-0005-0000-0000-00006A040000}"/>
    <cellStyle name="Обычный 21 153" xfId="1130" xr:uid="{00000000-0005-0000-0000-00006B040000}"/>
    <cellStyle name="Обычный 21 154" xfId="1131" xr:uid="{00000000-0005-0000-0000-00006C040000}"/>
    <cellStyle name="Обычный 21 155" xfId="1132" xr:uid="{00000000-0005-0000-0000-00006D040000}"/>
    <cellStyle name="Обычный 21 156" xfId="1133" xr:uid="{00000000-0005-0000-0000-00006E040000}"/>
    <cellStyle name="Обычный 21 157" xfId="1134" xr:uid="{00000000-0005-0000-0000-00006F040000}"/>
    <cellStyle name="Обычный 21 158" xfId="1135" xr:uid="{00000000-0005-0000-0000-000070040000}"/>
    <cellStyle name="Обычный 21 159" xfId="1136" xr:uid="{00000000-0005-0000-0000-000071040000}"/>
    <cellStyle name="Обычный 21 16" xfId="1137" xr:uid="{00000000-0005-0000-0000-000072040000}"/>
    <cellStyle name="Обычный 21 160" xfId="1138" xr:uid="{00000000-0005-0000-0000-000073040000}"/>
    <cellStyle name="Обычный 21 161" xfId="1139" xr:uid="{00000000-0005-0000-0000-000074040000}"/>
    <cellStyle name="Обычный 21 162" xfId="1140" xr:uid="{00000000-0005-0000-0000-000075040000}"/>
    <cellStyle name="Обычный 21 163" xfId="1141" xr:uid="{00000000-0005-0000-0000-000076040000}"/>
    <cellStyle name="Обычный 21 164" xfId="1142" xr:uid="{00000000-0005-0000-0000-000077040000}"/>
    <cellStyle name="Обычный 21 165" xfId="1143" xr:uid="{00000000-0005-0000-0000-000078040000}"/>
    <cellStyle name="Обычный 21 166" xfId="1144" xr:uid="{00000000-0005-0000-0000-000079040000}"/>
    <cellStyle name="Обычный 21 167" xfId="1145" xr:uid="{00000000-0005-0000-0000-00007A040000}"/>
    <cellStyle name="Обычный 21 168" xfId="1146" xr:uid="{00000000-0005-0000-0000-00007B040000}"/>
    <cellStyle name="Обычный 21 169" xfId="1147" xr:uid="{00000000-0005-0000-0000-00007C040000}"/>
    <cellStyle name="Обычный 21 17" xfId="1148" xr:uid="{00000000-0005-0000-0000-00007D040000}"/>
    <cellStyle name="Обычный 21 170" xfId="1149" xr:uid="{00000000-0005-0000-0000-00007E040000}"/>
    <cellStyle name="Обычный 21 171" xfId="1150" xr:uid="{00000000-0005-0000-0000-00007F040000}"/>
    <cellStyle name="Обычный 21 172" xfId="1151" xr:uid="{00000000-0005-0000-0000-000080040000}"/>
    <cellStyle name="Обычный 21 173" xfId="1152" xr:uid="{00000000-0005-0000-0000-000081040000}"/>
    <cellStyle name="Обычный 21 174" xfId="1153" xr:uid="{00000000-0005-0000-0000-000082040000}"/>
    <cellStyle name="Обычный 21 175" xfId="1154" xr:uid="{00000000-0005-0000-0000-000083040000}"/>
    <cellStyle name="Обычный 21 176" xfId="1155" xr:uid="{00000000-0005-0000-0000-000084040000}"/>
    <cellStyle name="Обычный 21 177" xfId="1156" xr:uid="{00000000-0005-0000-0000-000085040000}"/>
    <cellStyle name="Обычный 21 178" xfId="1157" xr:uid="{00000000-0005-0000-0000-000086040000}"/>
    <cellStyle name="Обычный 21 179" xfId="1158" xr:uid="{00000000-0005-0000-0000-000087040000}"/>
    <cellStyle name="Обычный 21 18" xfId="1159" xr:uid="{00000000-0005-0000-0000-000088040000}"/>
    <cellStyle name="Обычный 21 19" xfId="1160" xr:uid="{00000000-0005-0000-0000-000089040000}"/>
    <cellStyle name="Обычный 21 2" xfId="1161" xr:uid="{00000000-0005-0000-0000-00008A040000}"/>
    <cellStyle name="Обычный 21 20" xfId="1162" xr:uid="{00000000-0005-0000-0000-00008B040000}"/>
    <cellStyle name="Обычный 21 21" xfId="1163" xr:uid="{00000000-0005-0000-0000-00008C040000}"/>
    <cellStyle name="Обычный 21 22" xfId="1164" xr:uid="{00000000-0005-0000-0000-00008D040000}"/>
    <cellStyle name="Обычный 21 23" xfId="1165" xr:uid="{00000000-0005-0000-0000-00008E040000}"/>
    <cellStyle name="Обычный 21 24" xfId="1166" xr:uid="{00000000-0005-0000-0000-00008F040000}"/>
    <cellStyle name="Обычный 21 25" xfId="1167" xr:uid="{00000000-0005-0000-0000-000090040000}"/>
    <cellStyle name="Обычный 21 26" xfId="1168" xr:uid="{00000000-0005-0000-0000-000091040000}"/>
    <cellStyle name="Обычный 21 27" xfId="1169" xr:uid="{00000000-0005-0000-0000-000092040000}"/>
    <cellStyle name="Обычный 21 28" xfId="1170" xr:uid="{00000000-0005-0000-0000-000093040000}"/>
    <cellStyle name="Обычный 21 29" xfId="1171" xr:uid="{00000000-0005-0000-0000-000094040000}"/>
    <cellStyle name="Обычный 21 3" xfId="1172" xr:uid="{00000000-0005-0000-0000-000095040000}"/>
    <cellStyle name="Обычный 21 30" xfId="1173" xr:uid="{00000000-0005-0000-0000-000096040000}"/>
    <cellStyle name="Обычный 21 31" xfId="1174" xr:uid="{00000000-0005-0000-0000-000097040000}"/>
    <cellStyle name="Обычный 21 32" xfId="1175" xr:uid="{00000000-0005-0000-0000-000098040000}"/>
    <cellStyle name="Обычный 21 33" xfId="1176" xr:uid="{00000000-0005-0000-0000-000099040000}"/>
    <cellStyle name="Обычный 21 34" xfId="1177" xr:uid="{00000000-0005-0000-0000-00009A040000}"/>
    <cellStyle name="Обычный 21 35" xfId="1178" xr:uid="{00000000-0005-0000-0000-00009B040000}"/>
    <cellStyle name="Обычный 21 36" xfId="1179" xr:uid="{00000000-0005-0000-0000-00009C040000}"/>
    <cellStyle name="Обычный 21 37" xfId="1180" xr:uid="{00000000-0005-0000-0000-00009D040000}"/>
    <cellStyle name="Обычный 21 38" xfId="1181" xr:uid="{00000000-0005-0000-0000-00009E040000}"/>
    <cellStyle name="Обычный 21 39" xfId="1182" xr:uid="{00000000-0005-0000-0000-00009F040000}"/>
    <cellStyle name="Обычный 21 4" xfId="1183" xr:uid="{00000000-0005-0000-0000-0000A0040000}"/>
    <cellStyle name="Обычный 21 40" xfId="1184" xr:uid="{00000000-0005-0000-0000-0000A1040000}"/>
    <cellStyle name="Обычный 21 41" xfId="1185" xr:uid="{00000000-0005-0000-0000-0000A2040000}"/>
    <cellStyle name="Обычный 21 42" xfId="1186" xr:uid="{00000000-0005-0000-0000-0000A3040000}"/>
    <cellStyle name="Обычный 21 43" xfId="1187" xr:uid="{00000000-0005-0000-0000-0000A4040000}"/>
    <cellStyle name="Обычный 21 44" xfId="1188" xr:uid="{00000000-0005-0000-0000-0000A5040000}"/>
    <cellStyle name="Обычный 21 45" xfId="1189" xr:uid="{00000000-0005-0000-0000-0000A6040000}"/>
    <cellStyle name="Обычный 21 46" xfId="1190" xr:uid="{00000000-0005-0000-0000-0000A7040000}"/>
    <cellStyle name="Обычный 21 47" xfId="1191" xr:uid="{00000000-0005-0000-0000-0000A8040000}"/>
    <cellStyle name="Обычный 21 48" xfId="1192" xr:uid="{00000000-0005-0000-0000-0000A9040000}"/>
    <cellStyle name="Обычный 21 49" xfId="1193" xr:uid="{00000000-0005-0000-0000-0000AA040000}"/>
    <cellStyle name="Обычный 21 5" xfId="1194" xr:uid="{00000000-0005-0000-0000-0000AB040000}"/>
    <cellStyle name="Обычный 21 50" xfId="1195" xr:uid="{00000000-0005-0000-0000-0000AC040000}"/>
    <cellStyle name="Обычный 21 51" xfId="1196" xr:uid="{00000000-0005-0000-0000-0000AD040000}"/>
    <cellStyle name="Обычный 21 52" xfId="1197" xr:uid="{00000000-0005-0000-0000-0000AE040000}"/>
    <cellStyle name="Обычный 21 53" xfId="1198" xr:uid="{00000000-0005-0000-0000-0000AF040000}"/>
    <cellStyle name="Обычный 21 54" xfId="1199" xr:uid="{00000000-0005-0000-0000-0000B0040000}"/>
    <cellStyle name="Обычный 21 55" xfId="1200" xr:uid="{00000000-0005-0000-0000-0000B1040000}"/>
    <cellStyle name="Обычный 21 56" xfId="1201" xr:uid="{00000000-0005-0000-0000-0000B2040000}"/>
    <cellStyle name="Обычный 21 57" xfId="1202" xr:uid="{00000000-0005-0000-0000-0000B3040000}"/>
    <cellStyle name="Обычный 21 58" xfId="1203" xr:uid="{00000000-0005-0000-0000-0000B4040000}"/>
    <cellStyle name="Обычный 21 59" xfId="1204" xr:uid="{00000000-0005-0000-0000-0000B5040000}"/>
    <cellStyle name="Обычный 21 6" xfId="1205" xr:uid="{00000000-0005-0000-0000-0000B6040000}"/>
    <cellStyle name="Обычный 21 60" xfId="1206" xr:uid="{00000000-0005-0000-0000-0000B7040000}"/>
    <cellStyle name="Обычный 21 61" xfId="1207" xr:uid="{00000000-0005-0000-0000-0000B8040000}"/>
    <cellStyle name="Обычный 21 62" xfId="1208" xr:uid="{00000000-0005-0000-0000-0000B9040000}"/>
    <cellStyle name="Обычный 21 63" xfId="1209" xr:uid="{00000000-0005-0000-0000-0000BA040000}"/>
    <cellStyle name="Обычный 21 64" xfId="1210" xr:uid="{00000000-0005-0000-0000-0000BB040000}"/>
    <cellStyle name="Обычный 21 65" xfId="1211" xr:uid="{00000000-0005-0000-0000-0000BC040000}"/>
    <cellStyle name="Обычный 21 66" xfId="1212" xr:uid="{00000000-0005-0000-0000-0000BD040000}"/>
    <cellStyle name="Обычный 21 67" xfId="1213" xr:uid="{00000000-0005-0000-0000-0000BE040000}"/>
    <cellStyle name="Обычный 21 68" xfId="1214" xr:uid="{00000000-0005-0000-0000-0000BF040000}"/>
    <cellStyle name="Обычный 21 69" xfId="1215" xr:uid="{00000000-0005-0000-0000-0000C0040000}"/>
    <cellStyle name="Обычный 21 7" xfId="1216" xr:uid="{00000000-0005-0000-0000-0000C1040000}"/>
    <cellStyle name="Обычный 21 70" xfId="1217" xr:uid="{00000000-0005-0000-0000-0000C2040000}"/>
    <cellStyle name="Обычный 21 71" xfId="1218" xr:uid="{00000000-0005-0000-0000-0000C3040000}"/>
    <cellStyle name="Обычный 21 72" xfId="1219" xr:uid="{00000000-0005-0000-0000-0000C4040000}"/>
    <cellStyle name="Обычный 21 73" xfId="1220" xr:uid="{00000000-0005-0000-0000-0000C5040000}"/>
    <cellStyle name="Обычный 21 74" xfId="1221" xr:uid="{00000000-0005-0000-0000-0000C6040000}"/>
    <cellStyle name="Обычный 21 75" xfId="1222" xr:uid="{00000000-0005-0000-0000-0000C7040000}"/>
    <cellStyle name="Обычный 21 76" xfId="1223" xr:uid="{00000000-0005-0000-0000-0000C8040000}"/>
    <cellStyle name="Обычный 21 77" xfId="1224" xr:uid="{00000000-0005-0000-0000-0000C9040000}"/>
    <cellStyle name="Обычный 21 78" xfId="1225" xr:uid="{00000000-0005-0000-0000-0000CA040000}"/>
    <cellStyle name="Обычный 21 79" xfId="1226" xr:uid="{00000000-0005-0000-0000-0000CB040000}"/>
    <cellStyle name="Обычный 21 8" xfId="1227" xr:uid="{00000000-0005-0000-0000-0000CC040000}"/>
    <cellStyle name="Обычный 21 80" xfId="1228" xr:uid="{00000000-0005-0000-0000-0000CD040000}"/>
    <cellStyle name="Обычный 21 81" xfId="1229" xr:uid="{00000000-0005-0000-0000-0000CE040000}"/>
    <cellStyle name="Обычный 21 82" xfId="1230" xr:uid="{00000000-0005-0000-0000-0000CF040000}"/>
    <cellStyle name="Обычный 21 83" xfId="1231" xr:uid="{00000000-0005-0000-0000-0000D0040000}"/>
    <cellStyle name="Обычный 21 84" xfId="1232" xr:uid="{00000000-0005-0000-0000-0000D1040000}"/>
    <cellStyle name="Обычный 21 85" xfId="1233" xr:uid="{00000000-0005-0000-0000-0000D2040000}"/>
    <cellStyle name="Обычный 21 86" xfId="1234" xr:uid="{00000000-0005-0000-0000-0000D3040000}"/>
    <cellStyle name="Обычный 21 87" xfId="1235" xr:uid="{00000000-0005-0000-0000-0000D4040000}"/>
    <cellStyle name="Обычный 21 88" xfId="1236" xr:uid="{00000000-0005-0000-0000-0000D5040000}"/>
    <cellStyle name="Обычный 21 89" xfId="1237" xr:uid="{00000000-0005-0000-0000-0000D6040000}"/>
    <cellStyle name="Обычный 21 9" xfId="1238" xr:uid="{00000000-0005-0000-0000-0000D7040000}"/>
    <cellStyle name="Обычный 21 90" xfId="1239" xr:uid="{00000000-0005-0000-0000-0000D8040000}"/>
    <cellStyle name="Обычный 21 91" xfId="1240" xr:uid="{00000000-0005-0000-0000-0000D9040000}"/>
    <cellStyle name="Обычный 21 92" xfId="1241" xr:uid="{00000000-0005-0000-0000-0000DA040000}"/>
    <cellStyle name="Обычный 21 93" xfId="1242" xr:uid="{00000000-0005-0000-0000-0000DB040000}"/>
    <cellStyle name="Обычный 21 94" xfId="1243" xr:uid="{00000000-0005-0000-0000-0000DC040000}"/>
    <cellStyle name="Обычный 21 95" xfId="1244" xr:uid="{00000000-0005-0000-0000-0000DD040000}"/>
    <cellStyle name="Обычный 21 96" xfId="1245" xr:uid="{00000000-0005-0000-0000-0000DE040000}"/>
    <cellStyle name="Обычный 21 97" xfId="1246" xr:uid="{00000000-0005-0000-0000-0000DF040000}"/>
    <cellStyle name="Обычный 21 98" xfId="1247" xr:uid="{00000000-0005-0000-0000-0000E0040000}"/>
    <cellStyle name="Обычный 21 99" xfId="1248" xr:uid="{00000000-0005-0000-0000-0000E1040000}"/>
    <cellStyle name="Обычный 22" xfId="1249" xr:uid="{00000000-0005-0000-0000-0000E2040000}"/>
    <cellStyle name="Обычный 22 10" xfId="1250" xr:uid="{00000000-0005-0000-0000-0000E3040000}"/>
    <cellStyle name="Обычный 22 100" xfId="1251" xr:uid="{00000000-0005-0000-0000-0000E4040000}"/>
    <cellStyle name="Обычный 22 101" xfId="1252" xr:uid="{00000000-0005-0000-0000-0000E5040000}"/>
    <cellStyle name="Обычный 22 102" xfId="1253" xr:uid="{00000000-0005-0000-0000-0000E6040000}"/>
    <cellStyle name="Обычный 22 103" xfId="1254" xr:uid="{00000000-0005-0000-0000-0000E7040000}"/>
    <cellStyle name="Обычный 22 104" xfId="1255" xr:uid="{00000000-0005-0000-0000-0000E8040000}"/>
    <cellStyle name="Обычный 22 105" xfId="1256" xr:uid="{00000000-0005-0000-0000-0000E9040000}"/>
    <cellStyle name="Обычный 22 106" xfId="1257" xr:uid="{00000000-0005-0000-0000-0000EA040000}"/>
    <cellStyle name="Обычный 22 107" xfId="1258" xr:uid="{00000000-0005-0000-0000-0000EB040000}"/>
    <cellStyle name="Обычный 22 108" xfId="1259" xr:uid="{00000000-0005-0000-0000-0000EC040000}"/>
    <cellStyle name="Обычный 22 109" xfId="1260" xr:uid="{00000000-0005-0000-0000-0000ED040000}"/>
    <cellStyle name="Обычный 22 11" xfId="1261" xr:uid="{00000000-0005-0000-0000-0000EE040000}"/>
    <cellStyle name="Обычный 22 110" xfId="1262" xr:uid="{00000000-0005-0000-0000-0000EF040000}"/>
    <cellStyle name="Обычный 22 111" xfId="1263" xr:uid="{00000000-0005-0000-0000-0000F0040000}"/>
    <cellStyle name="Обычный 22 112" xfId="1264" xr:uid="{00000000-0005-0000-0000-0000F1040000}"/>
    <cellStyle name="Обычный 22 113" xfId="1265" xr:uid="{00000000-0005-0000-0000-0000F2040000}"/>
    <cellStyle name="Обычный 22 114" xfId="1266" xr:uid="{00000000-0005-0000-0000-0000F3040000}"/>
    <cellStyle name="Обычный 22 115" xfId="1267" xr:uid="{00000000-0005-0000-0000-0000F4040000}"/>
    <cellStyle name="Обычный 22 116" xfId="1268" xr:uid="{00000000-0005-0000-0000-0000F5040000}"/>
    <cellStyle name="Обычный 22 117" xfId="1269" xr:uid="{00000000-0005-0000-0000-0000F6040000}"/>
    <cellStyle name="Обычный 22 118" xfId="1270" xr:uid="{00000000-0005-0000-0000-0000F7040000}"/>
    <cellStyle name="Обычный 22 119" xfId="1271" xr:uid="{00000000-0005-0000-0000-0000F8040000}"/>
    <cellStyle name="Обычный 22 12" xfId="1272" xr:uid="{00000000-0005-0000-0000-0000F9040000}"/>
    <cellStyle name="Обычный 22 120" xfId="1273" xr:uid="{00000000-0005-0000-0000-0000FA040000}"/>
    <cellStyle name="Обычный 22 121" xfId="1274" xr:uid="{00000000-0005-0000-0000-0000FB040000}"/>
    <cellStyle name="Обычный 22 122" xfId="1275" xr:uid="{00000000-0005-0000-0000-0000FC040000}"/>
    <cellStyle name="Обычный 22 123" xfId="1276" xr:uid="{00000000-0005-0000-0000-0000FD040000}"/>
    <cellStyle name="Обычный 22 124" xfId="1277" xr:uid="{00000000-0005-0000-0000-0000FE040000}"/>
    <cellStyle name="Обычный 22 125" xfId="1278" xr:uid="{00000000-0005-0000-0000-0000FF040000}"/>
    <cellStyle name="Обычный 22 126" xfId="1279" xr:uid="{00000000-0005-0000-0000-000000050000}"/>
    <cellStyle name="Обычный 22 127" xfId="1280" xr:uid="{00000000-0005-0000-0000-000001050000}"/>
    <cellStyle name="Обычный 22 128" xfId="1281" xr:uid="{00000000-0005-0000-0000-000002050000}"/>
    <cellStyle name="Обычный 22 129" xfId="1282" xr:uid="{00000000-0005-0000-0000-000003050000}"/>
    <cellStyle name="Обычный 22 13" xfId="1283" xr:uid="{00000000-0005-0000-0000-000004050000}"/>
    <cellStyle name="Обычный 22 130" xfId="1284" xr:uid="{00000000-0005-0000-0000-000005050000}"/>
    <cellStyle name="Обычный 22 131" xfId="1285" xr:uid="{00000000-0005-0000-0000-000006050000}"/>
    <cellStyle name="Обычный 22 132" xfId="1286" xr:uid="{00000000-0005-0000-0000-000007050000}"/>
    <cellStyle name="Обычный 22 133" xfId="1287" xr:uid="{00000000-0005-0000-0000-000008050000}"/>
    <cellStyle name="Обычный 22 134" xfId="1288" xr:uid="{00000000-0005-0000-0000-000009050000}"/>
    <cellStyle name="Обычный 22 135" xfId="1289" xr:uid="{00000000-0005-0000-0000-00000A050000}"/>
    <cellStyle name="Обычный 22 136" xfId="1290" xr:uid="{00000000-0005-0000-0000-00000B050000}"/>
    <cellStyle name="Обычный 22 137" xfId="1291" xr:uid="{00000000-0005-0000-0000-00000C050000}"/>
    <cellStyle name="Обычный 22 138" xfId="1292" xr:uid="{00000000-0005-0000-0000-00000D050000}"/>
    <cellStyle name="Обычный 22 139" xfId="1293" xr:uid="{00000000-0005-0000-0000-00000E050000}"/>
    <cellStyle name="Обычный 22 14" xfId="1294" xr:uid="{00000000-0005-0000-0000-00000F050000}"/>
    <cellStyle name="Обычный 22 140" xfId="1295" xr:uid="{00000000-0005-0000-0000-000010050000}"/>
    <cellStyle name="Обычный 22 141" xfId="1296" xr:uid="{00000000-0005-0000-0000-000011050000}"/>
    <cellStyle name="Обычный 22 142" xfId="1297" xr:uid="{00000000-0005-0000-0000-000012050000}"/>
    <cellStyle name="Обычный 22 143" xfId="1298" xr:uid="{00000000-0005-0000-0000-000013050000}"/>
    <cellStyle name="Обычный 22 144" xfId="1299" xr:uid="{00000000-0005-0000-0000-000014050000}"/>
    <cellStyle name="Обычный 22 145" xfId="1300" xr:uid="{00000000-0005-0000-0000-000015050000}"/>
    <cellStyle name="Обычный 22 146" xfId="1301" xr:uid="{00000000-0005-0000-0000-000016050000}"/>
    <cellStyle name="Обычный 22 147" xfId="1302" xr:uid="{00000000-0005-0000-0000-000017050000}"/>
    <cellStyle name="Обычный 22 148" xfId="1303" xr:uid="{00000000-0005-0000-0000-000018050000}"/>
    <cellStyle name="Обычный 22 149" xfId="1304" xr:uid="{00000000-0005-0000-0000-000019050000}"/>
    <cellStyle name="Обычный 22 15" xfId="1305" xr:uid="{00000000-0005-0000-0000-00001A050000}"/>
    <cellStyle name="Обычный 22 150" xfId="1306" xr:uid="{00000000-0005-0000-0000-00001B050000}"/>
    <cellStyle name="Обычный 22 151" xfId="1307" xr:uid="{00000000-0005-0000-0000-00001C050000}"/>
    <cellStyle name="Обычный 22 152" xfId="1308" xr:uid="{00000000-0005-0000-0000-00001D050000}"/>
    <cellStyle name="Обычный 22 153" xfId="1309" xr:uid="{00000000-0005-0000-0000-00001E050000}"/>
    <cellStyle name="Обычный 22 154" xfId="1310" xr:uid="{00000000-0005-0000-0000-00001F050000}"/>
    <cellStyle name="Обычный 22 155" xfId="1311" xr:uid="{00000000-0005-0000-0000-000020050000}"/>
    <cellStyle name="Обычный 22 156" xfId="1312" xr:uid="{00000000-0005-0000-0000-000021050000}"/>
    <cellStyle name="Обычный 22 157" xfId="1313" xr:uid="{00000000-0005-0000-0000-000022050000}"/>
    <cellStyle name="Обычный 22 158" xfId="1314" xr:uid="{00000000-0005-0000-0000-000023050000}"/>
    <cellStyle name="Обычный 22 159" xfId="1315" xr:uid="{00000000-0005-0000-0000-000024050000}"/>
    <cellStyle name="Обычный 22 16" xfId="1316" xr:uid="{00000000-0005-0000-0000-000025050000}"/>
    <cellStyle name="Обычный 22 160" xfId="1317" xr:uid="{00000000-0005-0000-0000-000026050000}"/>
    <cellStyle name="Обычный 22 161" xfId="1318" xr:uid="{00000000-0005-0000-0000-000027050000}"/>
    <cellStyle name="Обычный 22 162" xfId="1319" xr:uid="{00000000-0005-0000-0000-000028050000}"/>
    <cellStyle name="Обычный 22 163" xfId="1320" xr:uid="{00000000-0005-0000-0000-000029050000}"/>
    <cellStyle name="Обычный 22 164" xfId="1321" xr:uid="{00000000-0005-0000-0000-00002A050000}"/>
    <cellStyle name="Обычный 22 165" xfId="1322" xr:uid="{00000000-0005-0000-0000-00002B050000}"/>
    <cellStyle name="Обычный 22 166" xfId="1323" xr:uid="{00000000-0005-0000-0000-00002C050000}"/>
    <cellStyle name="Обычный 22 167" xfId="1324" xr:uid="{00000000-0005-0000-0000-00002D050000}"/>
    <cellStyle name="Обычный 22 168" xfId="1325" xr:uid="{00000000-0005-0000-0000-00002E050000}"/>
    <cellStyle name="Обычный 22 169" xfId="1326" xr:uid="{00000000-0005-0000-0000-00002F050000}"/>
    <cellStyle name="Обычный 22 17" xfId="1327" xr:uid="{00000000-0005-0000-0000-000030050000}"/>
    <cellStyle name="Обычный 22 170" xfId="1328" xr:uid="{00000000-0005-0000-0000-000031050000}"/>
    <cellStyle name="Обычный 22 171" xfId="1329" xr:uid="{00000000-0005-0000-0000-000032050000}"/>
    <cellStyle name="Обычный 22 172" xfId="1330" xr:uid="{00000000-0005-0000-0000-000033050000}"/>
    <cellStyle name="Обычный 22 173" xfId="1331" xr:uid="{00000000-0005-0000-0000-000034050000}"/>
    <cellStyle name="Обычный 22 174" xfId="1332" xr:uid="{00000000-0005-0000-0000-000035050000}"/>
    <cellStyle name="Обычный 22 175" xfId="1333" xr:uid="{00000000-0005-0000-0000-000036050000}"/>
    <cellStyle name="Обычный 22 176" xfId="1334" xr:uid="{00000000-0005-0000-0000-000037050000}"/>
    <cellStyle name="Обычный 22 177" xfId="1335" xr:uid="{00000000-0005-0000-0000-000038050000}"/>
    <cellStyle name="Обычный 22 178" xfId="1336" xr:uid="{00000000-0005-0000-0000-000039050000}"/>
    <cellStyle name="Обычный 22 179" xfId="1337" xr:uid="{00000000-0005-0000-0000-00003A050000}"/>
    <cellStyle name="Обычный 22 18" xfId="1338" xr:uid="{00000000-0005-0000-0000-00003B050000}"/>
    <cellStyle name="Обычный 22 19" xfId="1339" xr:uid="{00000000-0005-0000-0000-00003C050000}"/>
    <cellStyle name="Обычный 22 2" xfId="1340" xr:uid="{00000000-0005-0000-0000-00003D050000}"/>
    <cellStyle name="Обычный 22 20" xfId="1341" xr:uid="{00000000-0005-0000-0000-00003E050000}"/>
    <cellStyle name="Обычный 22 21" xfId="1342" xr:uid="{00000000-0005-0000-0000-00003F050000}"/>
    <cellStyle name="Обычный 22 22" xfId="1343" xr:uid="{00000000-0005-0000-0000-000040050000}"/>
    <cellStyle name="Обычный 22 23" xfId="1344" xr:uid="{00000000-0005-0000-0000-000041050000}"/>
    <cellStyle name="Обычный 22 24" xfId="1345" xr:uid="{00000000-0005-0000-0000-000042050000}"/>
    <cellStyle name="Обычный 22 25" xfId="1346" xr:uid="{00000000-0005-0000-0000-000043050000}"/>
    <cellStyle name="Обычный 22 26" xfId="1347" xr:uid="{00000000-0005-0000-0000-000044050000}"/>
    <cellStyle name="Обычный 22 27" xfId="1348" xr:uid="{00000000-0005-0000-0000-000045050000}"/>
    <cellStyle name="Обычный 22 28" xfId="1349" xr:uid="{00000000-0005-0000-0000-000046050000}"/>
    <cellStyle name="Обычный 22 29" xfId="1350" xr:uid="{00000000-0005-0000-0000-000047050000}"/>
    <cellStyle name="Обычный 22 3" xfId="1351" xr:uid="{00000000-0005-0000-0000-000048050000}"/>
    <cellStyle name="Обычный 22 30" xfId="1352" xr:uid="{00000000-0005-0000-0000-000049050000}"/>
    <cellStyle name="Обычный 22 31" xfId="1353" xr:uid="{00000000-0005-0000-0000-00004A050000}"/>
    <cellStyle name="Обычный 22 32" xfId="1354" xr:uid="{00000000-0005-0000-0000-00004B050000}"/>
    <cellStyle name="Обычный 22 33" xfId="1355" xr:uid="{00000000-0005-0000-0000-00004C050000}"/>
    <cellStyle name="Обычный 22 34" xfId="1356" xr:uid="{00000000-0005-0000-0000-00004D050000}"/>
    <cellStyle name="Обычный 22 35" xfId="1357" xr:uid="{00000000-0005-0000-0000-00004E050000}"/>
    <cellStyle name="Обычный 22 36" xfId="1358" xr:uid="{00000000-0005-0000-0000-00004F050000}"/>
    <cellStyle name="Обычный 22 37" xfId="1359" xr:uid="{00000000-0005-0000-0000-000050050000}"/>
    <cellStyle name="Обычный 22 38" xfId="1360" xr:uid="{00000000-0005-0000-0000-000051050000}"/>
    <cellStyle name="Обычный 22 39" xfId="1361" xr:uid="{00000000-0005-0000-0000-000052050000}"/>
    <cellStyle name="Обычный 22 4" xfId="1362" xr:uid="{00000000-0005-0000-0000-000053050000}"/>
    <cellStyle name="Обычный 22 40" xfId="1363" xr:uid="{00000000-0005-0000-0000-000054050000}"/>
    <cellStyle name="Обычный 22 41" xfId="1364" xr:uid="{00000000-0005-0000-0000-000055050000}"/>
    <cellStyle name="Обычный 22 42" xfId="1365" xr:uid="{00000000-0005-0000-0000-000056050000}"/>
    <cellStyle name="Обычный 22 43" xfId="1366" xr:uid="{00000000-0005-0000-0000-000057050000}"/>
    <cellStyle name="Обычный 22 44" xfId="1367" xr:uid="{00000000-0005-0000-0000-000058050000}"/>
    <cellStyle name="Обычный 22 45" xfId="1368" xr:uid="{00000000-0005-0000-0000-000059050000}"/>
    <cellStyle name="Обычный 22 46" xfId="1369" xr:uid="{00000000-0005-0000-0000-00005A050000}"/>
    <cellStyle name="Обычный 22 47" xfId="1370" xr:uid="{00000000-0005-0000-0000-00005B050000}"/>
    <cellStyle name="Обычный 22 48" xfId="1371" xr:uid="{00000000-0005-0000-0000-00005C050000}"/>
    <cellStyle name="Обычный 22 49" xfId="1372" xr:uid="{00000000-0005-0000-0000-00005D050000}"/>
    <cellStyle name="Обычный 22 5" xfId="1373" xr:uid="{00000000-0005-0000-0000-00005E050000}"/>
    <cellStyle name="Обычный 22 50" xfId="1374" xr:uid="{00000000-0005-0000-0000-00005F050000}"/>
    <cellStyle name="Обычный 22 51" xfId="1375" xr:uid="{00000000-0005-0000-0000-000060050000}"/>
    <cellStyle name="Обычный 22 52" xfId="1376" xr:uid="{00000000-0005-0000-0000-000061050000}"/>
    <cellStyle name="Обычный 22 53" xfId="1377" xr:uid="{00000000-0005-0000-0000-000062050000}"/>
    <cellStyle name="Обычный 22 54" xfId="1378" xr:uid="{00000000-0005-0000-0000-000063050000}"/>
    <cellStyle name="Обычный 22 55" xfId="1379" xr:uid="{00000000-0005-0000-0000-000064050000}"/>
    <cellStyle name="Обычный 22 56" xfId="1380" xr:uid="{00000000-0005-0000-0000-000065050000}"/>
    <cellStyle name="Обычный 22 57" xfId="1381" xr:uid="{00000000-0005-0000-0000-000066050000}"/>
    <cellStyle name="Обычный 22 58" xfId="1382" xr:uid="{00000000-0005-0000-0000-000067050000}"/>
    <cellStyle name="Обычный 22 59" xfId="1383" xr:uid="{00000000-0005-0000-0000-000068050000}"/>
    <cellStyle name="Обычный 22 6" xfId="1384" xr:uid="{00000000-0005-0000-0000-000069050000}"/>
    <cellStyle name="Обычный 22 60" xfId="1385" xr:uid="{00000000-0005-0000-0000-00006A050000}"/>
    <cellStyle name="Обычный 22 61" xfId="1386" xr:uid="{00000000-0005-0000-0000-00006B050000}"/>
    <cellStyle name="Обычный 22 62" xfId="1387" xr:uid="{00000000-0005-0000-0000-00006C050000}"/>
    <cellStyle name="Обычный 22 63" xfId="1388" xr:uid="{00000000-0005-0000-0000-00006D050000}"/>
    <cellStyle name="Обычный 22 64" xfId="1389" xr:uid="{00000000-0005-0000-0000-00006E050000}"/>
    <cellStyle name="Обычный 22 65" xfId="1390" xr:uid="{00000000-0005-0000-0000-00006F050000}"/>
    <cellStyle name="Обычный 22 66" xfId="1391" xr:uid="{00000000-0005-0000-0000-000070050000}"/>
    <cellStyle name="Обычный 22 67" xfId="1392" xr:uid="{00000000-0005-0000-0000-000071050000}"/>
    <cellStyle name="Обычный 22 68" xfId="1393" xr:uid="{00000000-0005-0000-0000-000072050000}"/>
    <cellStyle name="Обычный 22 69" xfId="1394" xr:uid="{00000000-0005-0000-0000-000073050000}"/>
    <cellStyle name="Обычный 22 7" xfId="1395" xr:uid="{00000000-0005-0000-0000-000074050000}"/>
    <cellStyle name="Обычный 22 70" xfId="1396" xr:uid="{00000000-0005-0000-0000-000075050000}"/>
    <cellStyle name="Обычный 22 71" xfId="1397" xr:uid="{00000000-0005-0000-0000-000076050000}"/>
    <cellStyle name="Обычный 22 72" xfId="1398" xr:uid="{00000000-0005-0000-0000-000077050000}"/>
    <cellStyle name="Обычный 22 73" xfId="1399" xr:uid="{00000000-0005-0000-0000-000078050000}"/>
    <cellStyle name="Обычный 22 74" xfId="1400" xr:uid="{00000000-0005-0000-0000-000079050000}"/>
    <cellStyle name="Обычный 22 75" xfId="1401" xr:uid="{00000000-0005-0000-0000-00007A050000}"/>
    <cellStyle name="Обычный 22 76" xfId="1402" xr:uid="{00000000-0005-0000-0000-00007B050000}"/>
    <cellStyle name="Обычный 22 77" xfId="1403" xr:uid="{00000000-0005-0000-0000-00007C050000}"/>
    <cellStyle name="Обычный 22 78" xfId="1404" xr:uid="{00000000-0005-0000-0000-00007D050000}"/>
    <cellStyle name="Обычный 22 79" xfId="1405" xr:uid="{00000000-0005-0000-0000-00007E050000}"/>
    <cellStyle name="Обычный 22 8" xfId="1406" xr:uid="{00000000-0005-0000-0000-00007F050000}"/>
    <cellStyle name="Обычный 22 80" xfId="1407" xr:uid="{00000000-0005-0000-0000-000080050000}"/>
    <cellStyle name="Обычный 22 81" xfId="1408" xr:uid="{00000000-0005-0000-0000-000081050000}"/>
    <cellStyle name="Обычный 22 82" xfId="1409" xr:uid="{00000000-0005-0000-0000-000082050000}"/>
    <cellStyle name="Обычный 22 83" xfId="1410" xr:uid="{00000000-0005-0000-0000-000083050000}"/>
    <cellStyle name="Обычный 22 84" xfId="1411" xr:uid="{00000000-0005-0000-0000-000084050000}"/>
    <cellStyle name="Обычный 22 85" xfId="1412" xr:uid="{00000000-0005-0000-0000-000085050000}"/>
    <cellStyle name="Обычный 22 86" xfId="1413" xr:uid="{00000000-0005-0000-0000-000086050000}"/>
    <cellStyle name="Обычный 22 87" xfId="1414" xr:uid="{00000000-0005-0000-0000-000087050000}"/>
    <cellStyle name="Обычный 22 88" xfId="1415" xr:uid="{00000000-0005-0000-0000-000088050000}"/>
    <cellStyle name="Обычный 22 89" xfId="1416" xr:uid="{00000000-0005-0000-0000-000089050000}"/>
    <cellStyle name="Обычный 22 9" xfId="1417" xr:uid="{00000000-0005-0000-0000-00008A050000}"/>
    <cellStyle name="Обычный 22 90" xfId="1418" xr:uid="{00000000-0005-0000-0000-00008B050000}"/>
    <cellStyle name="Обычный 22 91" xfId="1419" xr:uid="{00000000-0005-0000-0000-00008C050000}"/>
    <cellStyle name="Обычный 22 92" xfId="1420" xr:uid="{00000000-0005-0000-0000-00008D050000}"/>
    <cellStyle name="Обычный 22 93" xfId="1421" xr:uid="{00000000-0005-0000-0000-00008E050000}"/>
    <cellStyle name="Обычный 22 94" xfId="1422" xr:uid="{00000000-0005-0000-0000-00008F050000}"/>
    <cellStyle name="Обычный 22 95" xfId="1423" xr:uid="{00000000-0005-0000-0000-000090050000}"/>
    <cellStyle name="Обычный 22 96" xfId="1424" xr:uid="{00000000-0005-0000-0000-000091050000}"/>
    <cellStyle name="Обычный 22 97" xfId="1425" xr:uid="{00000000-0005-0000-0000-000092050000}"/>
    <cellStyle name="Обычный 22 98" xfId="1426" xr:uid="{00000000-0005-0000-0000-000093050000}"/>
    <cellStyle name="Обычный 22 99" xfId="1427" xr:uid="{00000000-0005-0000-0000-000094050000}"/>
    <cellStyle name="Обычный 23" xfId="1428" xr:uid="{00000000-0005-0000-0000-000095050000}"/>
    <cellStyle name="Обычный 23 10" xfId="1429" xr:uid="{00000000-0005-0000-0000-000096050000}"/>
    <cellStyle name="Обычный 23 100" xfId="1430" xr:uid="{00000000-0005-0000-0000-000097050000}"/>
    <cellStyle name="Обычный 23 101" xfId="1431" xr:uid="{00000000-0005-0000-0000-000098050000}"/>
    <cellStyle name="Обычный 23 102" xfId="1432" xr:uid="{00000000-0005-0000-0000-000099050000}"/>
    <cellStyle name="Обычный 23 103" xfId="1433" xr:uid="{00000000-0005-0000-0000-00009A050000}"/>
    <cellStyle name="Обычный 23 104" xfId="1434" xr:uid="{00000000-0005-0000-0000-00009B050000}"/>
    <cellStyle name="Обычный 23 105" xfId="1435" xr:uid="{00000000-0005-0000-0000-00009C050000}"/>
    <cellStyle name="Обычный 23 106" xfId="1436" xr:uid="{00000000-0005-0000-0000-00009D050000}"/>
    <cellStyle name="Обычный 23 107" xfId="1437" xr:uid="{00000000-0005-0000-0000-00009E050000}"/>
    <cellStyle name="Обычный 23 108" xfId="1438" xr:uid="{00000000-0005-0000-0000-00009F050000}"/>
    <cellStyle name="Обычный 23 109" xfId="1439" xr:uid="{00000000-0005-0000-0000-0000A0050000}"/>
    <cellStyle name="Обычный 23 11" xfId="1440" xr:uid="{00000000-0005-0000-0000-0000A1050000}"/>
    <cellStyle name="Обычный 23 110" xfId="1441" xr:uid="{00000000-0005-0000-0000-0000A2050000}"/>
    <cellStyle name="Обычный 23 111" xfId="1442" xr:uid="{00000000-0005-0000-0000-0000A3050000}"/>
    <cellStyle name="Обычный 23 112" xfId="1443" xr:uid="{00000000-0005-0000-0000-0000A4050000}"/>
    <cellStyle name="Обычный 23 113" xfId="1444" xr:uid="{00000000-0005-0000-0000-0000A5050000}"/>
    <cellStyle name="Обычный 23 114" xfId="1445" xr:uid="{00000000-0005-0000-0000-0000A6050000}"/>
    <cellStyle name="Обычный 23 115" xfId="1446" xr:uid="{00000000-0005-0000-0000-0000A7050000}"/>
    <cellStyle name="Обычный 23 116" xfId="1447" xr:uid="{00000000-0005-0000-0000-0000A8050000}"/>
    <cellStyle name="Обычный 23 117" xfId="1448" xr:uid="{00000000-0005-0000-0000-0000A9050000}"/>
    <cellStyle name="Обычный 23 118" xfId="1449" xr:uid="{00000000-0005-0000-0000-0000AA050000}"/>
    <cellStyle name="Обычный 23 119" xfId="1450" xr:uid="{00000000-0005-0000-0000-0000AB050000}"/>
    <cellStyle name="Обычный 23 12" xfId="1451" xr:uid="{00000000-0005-0000-0000-0000AC050000}"/>
    <cellStyle name="Обычный 23 120" xfId="1452" xr:uid="{00000000-0005-0000-0000-0000AD050000}"/>
    <cellStyle name="Обычный 23 121" xfId="1453" xr:uid="{00000000-0005-0000-0000-0000AE050000}"/>
    <cellStyle name="Обычный 23 122" xfId="1454" xr:uid="{00000000-0005-0000-0000-0000AF050000}"/>
    <cellStyle name="Обычный 23 123" xfId="1455" xr:uid="{00000000-0005-0000-0000-0000B0050000}"/>
    <cellStyle name="Обычный 23 124" xfId="1456" xr:uid="{00000000-0005-0000-0000-0000B1050000}"/>
    <cellStyle name="Обычный 23 125" xfId="1457" xr:uid="{00000000-0005-0000-0000-0000B2050000}"/>
    <cellStyle name="Обычный 23 126" xfId="1458" xr:uid="{00000000-0005-0000-0000-0000B3050000}"/>
    <cellStyle name="Обычный 23 127" xfId="1459" xr:uid="{00000000-0005-0000-0000-0000B4050000}"/>
    <cellStyle name="Обычный 23 128" xfId="1460" xr:uid="{00000000-0005-0000-0000-0000B5050000}"/>
    <cellStyle name="Обычный 23 129" xfId="1461" xr:uid="{00000000-0005-0000-0000-0000B6050000}"/>
    <cellStyle name="Обычный 23 13" xfId="1462" xr:uid="{00000000-0005-0000-0000-0000B7050000}"/>
    <cellStyle name="Обычный 23 130" xfId="1463" xr:uid="{00000000-0005-0000-0000-0000B8050000}"/>
    <cellStyle name="Обычный 23 131" xfId="1464" xr:uid="{00000000-0005-0000-0000-0000B9050000}"/>
    <cellStyle name="Обычный 23 132" xfId="1465" xr:uid="{00000000-0005-0000-0000-0000BA050000}"/>
    <cellStyle name="Обычный 23 133" xfId="1466" xr:uid="{00000000-0005-0000-0000-0000BB050000}"/>
    <cellStyle name="Обычный 23 134" xfId="1467" xr:uid="{00000000-0005-0000-0000-0000BC050000}"/>
    <cellStyle name="Обычный 23 135" xfId="1468" xr:uid="{00000000-0005-0000-0000-0000BD050000}"/>
    <cellStyle name="Обычный 23 136" xfId="1469" xr:uid="{00000000-0005-0000-0000-0000BE050000}"/>
    <cellStyle name="Обычный 23 137" xfId="1470" xr:uid="{00000000-0005-0000-0000-0000BF050000}"/>
    <cellStyle name="Обычный 23 138" xfId="1471" xr:uid="{00000000-0005-0000-0000-0000C0050000}"/>
    <cellStyle name="Обычный 23 139" xfId="1472" xr:uid="{00000000-0005-0000-0000-0000C1050000}"/>
    <cellStyle name="Обычный 23 14" xfId="1473" xr:uid="{00000000-0005-0000-0000-0000C2050000}"/>
    <cellStyle name="Обычный 23 140" xfId="1474" xr:uid="{00000000-0005-0000-0000-0000C3050000}"/>
    <cellStyle name="Обычный 23 141" xfId="1475" xr:uid="{00000000-0005-0000-0000-0000C4050000}"/>
    <cellStyle name="Обычный 23 142" xfId="1476" xr:uid="{00000000-0005-0000-0000-0000C5050000}"/>
    <cellStyle name="Обычный 23 143" xfId="1477" xr:uid="{00000000-0005-0000-0000-0000C6050000}"/>
    <cellStyle name="Обычный 23 144" xfId="1478" xr:uid="{00000000-0005-0000-0000-0000C7050000}"/>
    <cellStyle name="Обычный 23 145" xfId="1479" xr:uid="{00000000-0005-0000-0000-0000C8050000}"/>
    <cellStyle name="Обычный 23 146" xfId="1480" xr:uid="{00000000-0005-0000-0000-0000C9050000}"/>
    <cellStyle name="Обычный 23 147" xfId="1481" xr:uid="{00000000-0005-0000-0000-0000CA050000}"/>
    <cellStyle name="Обычный 23 148" xfId="1482" xr:uid="{00000000-0005-0000-0000-0000CB050000}"/>
    <cellStyle name="Обычный 23 149" xfId="1483" xr:uid="{00000000-0005-0000-0000-0000CC050000}"/>
    <cellStyle name="Обычный 23 15" xfId="1484" xr:uid="{00000000-0005-0000-0000-0000CD050000}"/>
    <cellStyle name="Обычный 23 150" xfId="1485" xr:uid="{00000000-0005-0000-0000-0000CE050000}"/>
    <cellStyle name="Обычный 23 151" xfId="1486" xr:uid="{00000000-0005-0000-0000-0000CF050000}"/>
    <cellStyle name="Обычный 23 152" xfId="1487" xr:uid="{00000000-0005-0000-0000-0000D0050000}"/>
    <cellStyle name="Обычный 23 153" xfId="1488" xr:uid="{00000000-0005-0000-0000-0000D1050000}"/>
    <cellStyle name="Обычный 23 154" xfId="1489" xr:uid="{00000000-0005-0000-0000-0000D2050000}"/>
    <cellStyle name="Обычный 23 155" xfId="1490" xr:uid="{00000000-0005-0000-0000-0000D3050000}"/>
    <cellStyle name="Обычный 23 156" xfId="1491" xr:uid="{00000000-0005-0000-0000-0000D4050000}"/>
    <cellStyle name="Обычный 23 157" xfId="1492" xr:uid="{00000000-0005-0000-0000-0000D5050000}"/>
    <cellStyle name="Обычный 23 158" xfId="1493" xr:uid="{00000000-0005-0000-0000-0000D6050000}"/>
    <cellStyle name="Обычный 23 159" xfId="1494" xr:uid="{00000000-0005-0000-0000-0000D7050000}"/>
    <cellStyle name="Обычный 23 16" xfId="1495" xr:uid="{00000000-0005-0000-0000-0000D8050000}"/>
    <cellStyle name="Обычный 23 160" xfId="1496" xr:uid="{00000000-0005-0000-0000-0000D9050000}"/>
    <cellStyle name="Обычный 23 161" xfId="1497" xr:uid="{00000000-0005-0000-0000-0000DA050000}"/>
    <cellStyle name="Обычный 23 162" xfId="1498" xr:uid="{00000000-0005-0000-0000-0000DB050000}"/>
    <cellStyle name="Обычный 23 163" xfId="1499" xr:uid="{00000000-0005-0000-0000-0000DC050000}"/>
    <cellStyle name="Обычный 23 164" xfId="1500" xr:uid="{00000000-0005-0000-0000-0000DD050000}"/>
    <cellStyle name="Обычный 23 165" xfId="1501" xr:uid="{00000000-0005-0000-0000-0000DE050000}"/>
    <cellStyle name="Обычный 23 166" xfId="1502" xr:uid="{00000000-0005-0000-0000-0000DF050000}"/>
    <cellStyle name="Обычный 23 167" xfId="1503" xr:uid="{00000000-0005-0000-0000-0000E0050000}"/>
    <cellStyle name="Обычный 23 168" xfId="1504" xr:uid="{00000000-0005-0000-0000-0000E1050000}"/>
    <cellStyle name="Обычный 23 169" xfId="1505" xr:uid="{00000000-0005-0000-0000-0000E2050000}"/>
    <cellStyle name="Обычный 23 17" xfId="1506" xr:uid="{00000000-0005-0000-0000-0000E3050000}"/>
    <cellStyle name="Обычный 23 170" xfId="1507" xr:uid="{00000000-0005-0000-0000-0000E4050000}"/>
    <cellStyle name="Обычный 23 171" xfId="1508" xr:uid="{00000000-0005-0000-0000-0000E5050000}"/>
    <cellStyle name="Обычный 23 172" xfId="1509" xr:uid="{00000000-0005-0000-0000-0000E6050000}"/>
    <cellStyle name="Обычный 23 173" xfId="1510" xr:uid="{00000000-0005-0000-0000-0000E7050000}"/>
    <cellStyle name="Обычный 23 174" xfId="1511" xr:uid="{00000000-0005-0000-0000-0000E8050000}"/>
    <cellStyle name="Обычный 23 175" xfId="1512" xr:uid="{00000000-0005-0000-0000-0000E9050000}"/>
    <cellStyle name="Обычный 23 176" xfId="1513" xr:uid="{00000000-0005-0000-0000-0000EA050000}"/>
    <cellStyle name="Обычный 23 177" xfId="1514" xr:uid="{00000000-0005-0000-0000-0000EB050000}"/>
    <cellStyle name="Обычный 23 178" xfId="1515" xr:uid="{00000000-0005-0000-0000-0000EC050000}"/>
    <cellStyle name="Обычный 23 179" xfId="1516" xr:uid="{00000000-0005-0000-0000-0000ED050000}"/>
    <cellStyle name="Обычный 23 18" xfId="1517" xr:uid="{00000000-0005-0000-0000-0000EE050000}"/>
    <cellStyle name="Обычный 23 19" xfId="1518" xr:uid="{00000000-0005-0000-0000-0000EF050000}"/>
    <cellStyle name="Обычный 23 2" xfId="1519" xr:uid="{00000000-0005-0000-0000-0000F0050000}"/>
    <cellStyle name="Обычный 23 20" xfId="1520" xr:uid="{00000000-0005-0000-0000-0000F1050000}"/>
    <cellStyle name="Обычный 23 21" xfId="1521" xr:uid="{00000000-0005-0000-0000-0000F2050000}"/>
    <cellStyle name="Обычный 23 22" xfId="1522" xr:uid="{00000000-0005-0000-0000-0000F3050000}"/>
    <cellStyle name="Обычный 23 23" xfId="1523" xr:uid="{00000000-0005-0000-0000-0000F4050000}"/>
    <cellStyle name="Обычный 23 24" xfId="1524" xr:uid="{00000000-0005-0000-0000-0000F5050000}"/>
    <cellStyle name="Обычный 23 25" xfId="1525" xr:uid="{00000000-0005-0000-0000-0000F6050000}"/>
    <cellStyle name="Обычный 23 26" xfId="1526" xr:uid="{00000000-0005-0000-0000-0000F7050000}"/>
    <cellStyle name="Обычный 23 27" xfId="1527" xr:uid="{00000000-0005-0000-0000-0000F8050000}"/>
    <cellStyle name="Обычный 23 28" xfId="1528" xr:uid="{00000000-0005-0000-0000-0000F9050000}"/>
    <cellStyle name="Обычный 23 29" xfId="1529" xr:uid="{00000000-0005-0000-0000-0000FA050000}"/>
    <cellStyle name="Обычный 23 3" xfId="1530" xr:uid="{00000000-0005-0000-0000-0000FB050000}"/>
    <cellStyle name="Обычный 23 30" xfId="1531" xr:uid="{00000000-0005-0000-0000-0000FC050000}"/>
    <cellStyle name="Обычный 23 31" xfId="1532" xr:uid="{00000000-0005-0000-0000-0000FD050000}"/>
    <cellStyle name="Обычный 23 32" xfId="1533" xr:uid="{00000000-0005-0000-0000-0000FE050000}"/>
    <cellStyle name="Обычный 23 33" xfId="1534" xr:uid="{00000000-0005-0000-0000-0000FF050000}"/>
    <cellStyle name="Обычный 23 34" xfId="1535" xr:uid="{00000000-0005-0000-0000-000000060000}"/>
    <cellStyle name="Обычный 23 35" xfId="1536" xr:uid="{00000000-0005-0000-0000-000001060000}"/>
    <cellStyle name="Обычный 23 36" xfId="1537" xr:uid="{00000000-0005-0000-0000-000002060000}"/>
    <cellStyle name="Обычный 23 37" xfId="1538" xr:uid="{00000000-0005-0000-0000-000003060000}"/>
    <cellStyle name="Обычный 23 38" xfId="1539" xr:uid="{00000000-0005-0000-0000-000004060000}"/>
    <cellStyle name="Обычный 23 39" xfId="1540" xr:uid="{00000000-0005-0000-0000-000005060000}"/>
    <cellStyle name="Обычный 23 4" xfId="1541" xr:uid="{00000000-0005-0000-0000-000006060000}"/>
    <cellStyle name="Обычный 23 40" xfId="1542" xr:uid="{00000000-0005-0000-0000-000007060000}"/>
    <cellStyle name="Обычный 23 41" xfId="1543" xr:uid="{00000000-0005-0000-0000-000008060000}"/>
    <cellStyle name="Обычный 23 42" xfId="1544" xr:uid="{00000000-0005-0000-0000-000009060000}"/>
    <cellStyle name="Обычный 23 43" xfId="1545" xr:uid="{00000000-0005-0000-0000-00000A060000}"/>
    <cellStyle name="Обычный 23 44" xfId="1546" xr:uid="{00000000-0005-0000-0000-00000B060000}"/>
    <cellStyle name="Обычный 23 45" xfId="1547" xr:uid="{00000000-0005-0000-0000-00000C060000}"/>
    <cellStyle name="Обычный 23 46" xfId="1548" xr:uid="{00000000-0005-0000-0000-00000D060000}"/>
    <cellStyle name="Обычный 23 47" xfId="1549" xr:uid="{00000000-0005-0000-0000-00000E060000}"/>
    <cellStyle name="Обычный 23 48" xfId="1550" xr:uid="{00000000-0005-0000-0000-00000F060000}"/>
    <cellStyle name="Обычный 23 49" xfId="1551" xr:uid="{00000000-0005-0000-0000-000010060000}"/>
    <cellStyle name="Обычный 23 5" xfId="1552" xr:uid="{00000000-0005-0000-0000-000011060000}"/>
    <cellStyle name="Обычный 23 50" xfId="1553" xr:uid="{00000000-0005-0000-0000-000012060000}"/>
    <cellStyle name="Обычный 23 51" xfId="1554" xr:uid="{00000000-0005-0000-0000-000013060000}"/>
    <cellStyle name="Обычный 23 52" xfId="1555" xr:uid="{00000000-0005-0000-0000-000014060000}"/>
    <cellStyle name="Обычный 23 53" xfId="1556" xr:uid="{00000000-0005-0000-0000-000015060000}"/>
    <cellStyle name="Обычный 23 54" xfId="1557" xr:uid="{00000000-0005-0000-0000-000016060000}"/>
    <cellStyle name="Обычный 23 55" xfId="1558" xr:uid="{00000000-0005-0000-0000-000017060000}"/>
    <cellStyle name="Обычный 23 56" xfId="1559" xr:uid="{00000000-0005-0000-0000-000018060000}"/>
    <cellStyle name="Обычный 23 57" xfId="1560" xr:uid="{00000000-0005-0000-0000-000019060000}"/>
    <cellStyle name="Обычный 23 58" xfId="1561" xr:uid="{00000000-0005-0000-0000-00001A060000}"/>
    <cellStyle name="Обычный 23 59" xfId="1562" xr:uid="{00000000-0005-0000-0000-00001B060000}"/>
    <cellStyle name="Обычный 23 6" xfId="1563" xr:uid="{00000000-0005-0000-0000-00001C060000}"/>
    <cellStyle name="Обычный 23 60" xfId="1564" xr:uid="{00000000-0005-0000-0000-00001D060000}"/>
    <cellStyle name="Обычный 23 61" xfId="1565" xr:uid="{00000000-0005-0000-0000-00001E060000}"/>
    <cellStyle name="Обычный 23 62" xfId="1566" xr:uid="{00000000-0005-0000-0000-00001F060000}"/>
    <cellStyle name="Обычный 23 63" xfId="1567" xr:uid="{00000000-0005-0000-0000-000020060000}"/>
    <cellStyle name="Обычный 23 64" xfId="1568" xr:uid="{00000000-0005-0000-0000-000021060000}"/>
    <cellStyle name="Обычный 23 65" xfId="1569" xr:uid="{00000000-0005-0000-0000-000022060000}"/>
    <cellStyle name="Обычный 23 66" xfId="1570" xr:uid="{00000000-0005-0000-0000-000023060000}"/>
    <cellStyle name="Обычный 23 67" xfId="1571" xr:uid="{00000000-0005-0000-0000-000024060000}"/>
    <cellStyle name="Обычный 23 68" xfId="1572" xr:uid="{00000000-0005-0000-0000-000025060000}"/>
    <cellStyle name="Обычный 23 69" xfId="1573" xr:uid="{00000000-0005-0000-0000-000026060000}"/>
    <cellStyle name="Обычный 23 7" xfId="1574" xr:uid="{00000000-0005-0000-0000-000027060000}"/>
    <cellStyle name="Обычный 23 70" xfId="1575" xr:uid="{00000000-0005-0000-0000-000028060000}"/>
    <cellStyle name="Обычный 23 71" xfId="1576" xr:uid="{00000000-0005-0000-0000-000029060000}"/>
    <cellStyle name="Обычный 23 72" xfId="1577" xr:uid="{00000000-0005-0000-0000-00002A060000}"/>
    <cellStyle name="Обычный 23 73" xfId="1578" xr:uid="{00000000-0005-0000-0000-00002B060000}"/>
    <cellStyle name="Обычный 23 74" xfId="1579" xr:uid="{00000000-0005-0000-0000-00002C060000}"/>
    <cellStyle name="Обычный 23 75" xfId="1580" xr:uid="{00000000-0005-0000-0000-00002D060000}"/>
    <cellStyle name="Обычный 23 76" xfId="1581" xr:uid="{00000000-0005-0000-0000-00002E060000}"/>
    <cellStyle name="Обычный 23 77" xfId="1582" xr:uid="{00000000-0005-0000-0000-00002F060000}"/>
    <cellStyle name="Обычный 23 78" xfId="1583" xr:uid="{00000000-0005-0000-0000-000030060000}"/>
    <cellStyle name="Обычный 23 79" xfId="1584" xr:uid="{00000000-0005-0000-0000-000031060000}"/>
    <cellStyle name="Обычный 23 8" xfId="1585" xr:uid="{00000000-0005-0000-0000-000032060000}"/>
    <cellStyle name="Обычный 23 80" xfId="1586" xr:uid="{00000000-0005-0000-0000-000033060000}"/>
    <cellStyle name="Обычный 23 81" xfId="1587" xr:uid="{00000000-0005-0000-0000-000034060000}"/>
    <cellStyle name="Обычный 23 82" xfId="1588" xr:uid="{00000000-0005-0000-0000-000035060000}"/>
    <cellStyle name="Обычный 23 83" xfId="1589" xr:uid="{00000000-0005-0000-0000-000036060000}"/>
    <cellStyle name="Обычный 23 84" xfId="1590" xr:uid="{00000000-0005-0000-0000-000037060000}"/>
    <cellStyle name="Обычный 23 85" xfId="1591" xr:uid="{00000000-0005-0000-0000-000038060000}"/>
    <cellStyle name="Обычный 23 86" xfId="1592" xr:uid="{00000000-0005-0000-0000-000039060000}"/>
    <cellStyle name="Обычный 23 87" xfId="1593" xr:uid="{00000000-0005-0000-0000-00003A060000}"/>
    <cellStyle name="Обычный 23 88" xfId="1594" xr:uid="{00000000-0005-0000-0000-00003B060000}"/>
    <cellStyle name="Обычный 23 89" xfId="1595" xr:uid="{00000000-0005-0000-0000-00003C060000}"/>
    <cellStyle name="Обычный 23 9" xfId="1596" xr:uid="{00000000-0005-0000-0000-00003D060000}"/>
    <cellStyle name="Обычный 23 90" xfId="1597" xr:uid="{00000000-0005-0000-0000-00003E060000}"/>
    <cellStyle name="Обычный 23 91" xfId="1598" xr:uid="{00000000-0005-0000-0000-00003F060000}"/>
    <cellStyle name="Обычный 23 92" xfId="1599" xr:uid="{00000000-0005-0000-0000-000040060000}"/>
    <cellStyle name="Обычный 23 93" xfId="1600" xr:uid="{00000000-0005-0000-0000-000041060000}"/>
    <cellStyle name="Обычный 23 94" xfId="1601" xr:uid="{00000000-0005-0000-0000-000042060000}"/>
    <cellStyle name="Обычный 23 95" xfId="1602" xr:uid="{00000000-0005-0000-0000-000043060000}"/>
    <cellStyle name="Обычный 23 96" xfId="1603" xr:uid="{00000000-0005-0000-0000-000044060000}"/>
    <cellStyle name="Обычный 23 97" xfId="1604" xr:uid="{00000000-0005-0000-0000-000045060000}"/>
    <cellStyle name="Обычный 23 98" xfId="1605" xr:uid="{00000000-0005-0000-0000-000046060000}"/>
    <cellStyle name="Обычный 23 99" xfId="1606" xr:uid="{00000000-0005-0000-0000-000047060000}"/>
    <cellStyle name="Обычный 24" xfId="1607" xr:uid="{00000000-0005-0000-0000-000048060000}"/>
    <cellStyle name="Обычный 24 10" xfId="1608" xr:uid="{00000000-0005-0000-0000-000049060000}"/>
    <cellStyle name="Обычный 24 100" xfId="1609" xr:uid="{00000000-0005-0000-0000-00004A060000}"/>
    <cellStyle name="Обычный 24 101" xfId="1610" xr:uid="{00000000-0005-0000-0000-00004B060000}"/>
    <cellStyle name="Обычный 24 102" xfId="1611" xr:uid="{00000000-0005-0000-0000-00004C060000}"/>
    <cellStyle name="Обычный 24 103" xfId="1612" xr:uid="{00000000-0005-0000-0000-00004D060000}"/>
    <cellStyle name="Обычный 24 104" xfId="1613" xr:uid="{00000000-0005-0000-0000-00004E060000}"/>
    <cellStyle name="Обычный 24 105" xfId="1614" xr:uid="{00000000-0005-0000-0000-00004F060000}"/>
    <cellStyle name="Обычный 24 106" xfId="1615" xr:uid="{00000000-0005-0000-0000-000050060000}"/>
    <cellStyle name="Обычный 24 107" xfId="1616" xr:uid="{00000000-0005-0000-0000-000051060000}"/>
    <cellStyle name="Обычный 24 108" xfId="1617" xr:uid="{00000000-0005-0000-0000-000052060000}"/>
    <cellStyle name="Обычный 24 109" xfId="1618" xr:uid="{00000000-0005-0000-0000-000053060000}"/>
    <cellStyle name="Обычный 24 11" xfId="1619" xr:uid="{00000000-0005-0000-0000-000054060000}"/>
    <cellStyle name="Обычный 24 110" xfId="1620" xr:uid="{00000000-0005-0000-0000-000055060000}"/>
    <cellStyle name="Обычный 24 111" xfId="1621" xr:uid="{00000000-0005-0000-0000-000056060000}"/>
    <cellStyle name="Обычный 24 112" xfId="1622" xr:uid="{00000000-0005-0000-0000-000057060000}"/>
    <cellStyle name="Обычный 24 113" xfId="1623" xr:uid="{00000000-0005-0000-0000-000058060000}"/>
    <cellStyle name="Обычный 24 114" xfId="1624" xr:uid="{00000000-0005-0000-0000-000059060000}"/>
    <cellStyle name="Обычный 24 115" xfId="1625" xr:uid="{00000000-0005-0000-0000-00005A060000}"/>
    <cellStyle name="Обычный 24 116" xfId="1626" xr:uid="{00000000-0005-0000-0000-00005B060000}"/>
    <cellStyle name="Обычный 24 117" xfId="1627" xr:uid="{00000000-0005-0000-0000-00005C060000}"/>
    <cellStyle name="Обычный 24 118" xfId="1628" xr:uid="{00000000-0005-0000-0000-00005D060000}"/>
    <cellStyle name="Обычный 24 119" xfId="1629" xr:uid="{00000000-0005-0000-0000-00005E060000}"/>
    <cellStyle name="Обычный 24 12" xfId="1630" xr:uid="{00000000-0005-0000-0000-00005F060000}"/>
    <cellStyle name="Обычный 24 120" xfId="1631" xr:uid="{00000000-0005-0000-0000-000060060000}"/>
    <cellStyle name="Обычный 24 121" xfId="1632" xr:uid="{00000000-0005-0000-0000-000061060000}"/>
    <cellStyle name="Обычный 24 122" xfId="1633" xr:uid="{00000000-0005-0000-0000-000062060000}"/>
    <cellStyle name="Обычный 24 123" xfId="1634" xr:uid="{00000000-0005-0000-0000-000063060000}"/>
    <cellStyle name="Обычный 24 124" xfId="1635" xr:uid="{00000000-0005-0000-0000-000064060000}"/>
    <cellStyle name="Обычный 24 125" xfId="1636" xr:uid="{00000000-0005-0000-0000-000065060000}"/>
    <cellStyle name="Обычный 24 126" xfId="1637" xr:uid="{00000000-0005-0000-0000-000066060000}"/>
    <cellStyle name="Обычный 24 127" xfId="1638" xr:uid="{00000000-0005-0000-0000-000067060000}"/>
    <cellStyle name="Обычный 24 128" xfId="1639" xr:uid="{00000000-0005-0000-0000-000068060000}"/>
    <cellStyle name="Обычный 24 129" xfId="1640" xr:uid="{00000000-0005-0000-0000-000069060000}"/>
    <cellStyle name="Обычный 24 13" xfId="1641" xr:uid="{00000000-0005-0000-0000-00006A060000}"/>
    <cellStyle name="Обычный 24 130" xfId="1642" xr:uid="{00000000-0005-0000-0000-00006B060000}"/>
    <cellStyle name="Обычный 24 131" xfId="1643" xr:uid="{00000000-0005-0000-0000-00006C060000}"/>
    <cellStyle name="Обычный 24 132" xfId="1644" xr:uid="{00000000-0005-0000-0000-00006D060000}"/>
    <cellStyle name="Обычный 24 133" xfId="1645" xr:uid="{00000000-0005-0000-0000-00006E060000}"/>
    <cellStyle name="Обычный 24 134" xfId="1646" xr:uid="{00000000-0005-0000-0000-00006F060000}"/>
    <cellStyle name="Обычный 24 135" xfId="1647" xr:uid="{00000000-0005-0000-0000-000070060000}"/>
    <cellStyle name="Обычный 24 136" xfId="1648" xr:uid="{00000000-0005-0000-0000-000071060000}"/>
    <cellStyle name="Обычный 24 137" xfId="1649" xr:uid="{00000000-0005-0000-0000-000072060000}"/>
    <cellStyle name="Обычный 24 138" xfId="1650" xr:uid="{00000000-0005-0000-0000-000073060000}"/>
    <cellStyle name="Обычный 24 139" xfId="1651" xr:uid="{00000000-0005-0000-0000-000074060000}"/>
    <cellStyle name="Обычный 24 14" xfId="1652" xr:uid="{00000000-0005-0000-0000-000075060000}"/>
    <cellStyle name="Обычный 24 140" xfId="1653" xr:uid="{00000000-0005-0000-0000-000076060000}"/>
    <cellStyle name="Обычный 24 141" xfId="1654" xr:uid="{00000000-0005-0000-0000-000077060000}"/>
    <cellStyle name="Обычный 24 142" xfId="1655" xr:uid="{00000000-0005-0000-0000-000078060000}"/>
    <cellStyle name="Обычный 24 143" xfId="1656" xr:uid="{00000000-0005-0000-0000-000079060000}"/>
    <cellStyle name="Обычный 24 144" xfId="1657" xr:uid="{00000000-0005-0000-0000-00007A060000}"/>
    <cellStyle name="Обычный 24 145" xfId="1658" xr:uid="{00000000-0005-0000-0000-00007B060000}"/>
    <cellStyle name="Обычный 24 146" xfId="1659" xr:uid="{00000000-0005-0000-0000-00007C060000}"/>
    <cellStyle name="Обычный 24 147" xfId="1660" xr:uid="{00000000-0005-0000-0000-00007D060000}"/>
    <cellStyle name="Обычный 24 148" xfId="1661" xr:uid="{00000000-0005-0000-0000-00007E060000}"/>
    <cellStyle name="Обычный 24 149" xfId="1662" xr:uid="{00000000-0005-0000-0000-00007F060000}"/>
    <cellStyle name="Обычный 24 15" xfId="1663" xr:uid="{00000000-0005-0000-0000-000080060000}"/>
    <cellStyle name="Обычный 24 150" xfId="1664" xr:uid="{00000000-0005-0000-0000-000081060000}"/>
    <cellStyle name="Обычный 24 151" xfId="1665" xr:uid="{00000000-0005-0000-0000-000082060000}"/>
    <cellStyle name="Обычный 24 152" xfId="1666" xr:uid="{00000000-0005-0000-0000-000083060000}"/>
    <cellStyle name="Обычный 24 153" xfId="1667" xr:uid="{00000000-0005-0000-0000-000084060000}"/>
    <cellStyle name="Обычный 24 154" xfId="1668" xr:uid="{00000000-0005-0000-0000-000085060000}"/>
    <cellStyle name="Обычный 24 155" xfId="1669" xr:uid="{00000000-0005-0000-0000-000086060000}"/>
    <cellStyle name="Обычный 24 156" xfId="1670" xr:uid="{00000000-0005-0000-0000-000087060000}"/>
    <cellStyle name="Обычный 24 157" xfId="1671" xr:uid="{00000000-0005-0000-0000-000088060000}"/>
    <cellStyle name="Обычный 24 158" xfId="1672" xr:uid="{00000000-0005-0000-0000-000089060000}"/>
    <cellStyle name="Обычный 24 159" xfId="1673" xr:uid="{00000000-0005-0000-0000-00008A060000}"/>
    <cellStyle name="Обычный 24 16" xfId="1674" xr:uid="{00000000-0005-0000-0000-00008B060000}"/>
    <cellStyle name="Обычный 24 160" xfId="1675" xr:uid="{00000000-0005-0000-0000-00008C060000}"/>
    <cellStyle name="Обычный 24 161" xfId="1676" xr:uid="{00000000-0005-0000-0000-00008D060000}"/>
    <cellStyle name="Обычный 24 162" xfId="1677" xr:uid="{00000000-0005-0000-0000-00008E060000}"/>
    <cellStyle name="Обычный 24 163" xfId="1678" xr:uid="{00000000-0005-0000-0000-00008F060000}"/>
    <cellStyle name="Обычный 24 164" xfId="1679" xr:uid="{00000000-0005-0000-0000-000090060000}"/>
    <cellStyle name="Обычный 24 165" xfId="1680" xr:uid="{00000000-0005-0000-0000-000091060000}"/>
    <cellStyle name="Обычный 24 166" xfId="1681" xr:uid="{00000000-0005-0000-0000-000092060000}"/>
    <cellStyle name="Обычный 24 167" xfId="1682" xr:uid="{00000000-0005-0000-0000-000093060000}"/>
    <cellStyle name="Обычный 24 168" xfId="1683" xr:uid="{00000000-0005-0000-0000-000094060000}"/>
    <cellStyle name="Обычный 24 169" xfId="1684" xr:uid="{00000000-0005-0000-0000-000095060000}"/>
    <cellStyle name="Обычный 24 17" xfId="1685" xr:uid="{00000000-0005-0000-0000-000096060000}"/>
    <cellStyle name="Обычный 24 170" xfId="1686" xr:uid="{00000000-0005-0000-0000-000097060000}"/>
    <cellStyle name="Обычный 24 171" xfId="1687" xr:uid="{00000000-0005-0000-0000-000098060000}"/>
    <cellStyle name="Обычный 24 172" xfId="1688" xr:uid="{00000000-0005-0000-0000-000099060000}"/>
    <cellStyle name="Обычный 24 173" xfId="1689" xr:uid="{00000000-0005-0000-0000-00009A060000}"/>
    <cellStyle name="Обычный 24 174" xfId="1690" xr:uid="{00000000-0005-0000-0000-00009B060000}"/>
    <cellStyle name="Обычный 24 175" xfId="1691" xr:uid="{00000000-0005-0000-0000-00009C060000}"/>
    <cellStyle name="Обычный 24 176" xfId="1692" xr:uid="{00000000-0005-0000-0000-00009D060000}"/>
    <cellStyle name="Обычный 24 177" xfId="1693" xr:uid="{00000000-0005-0000-0000-00009E060000}"/>
    <cellStyle name="Обычный 24 178" xfId="1694" xr:uid="{00000000-0005-0000-0000-00009F060000}"/>
    <cellStyle name="Обычный 24 179" xfId="1695" xr:uid="{00000000-0005-0000-0000-0000A0060000}"/>
    <cellStyle name="Обычный 24 18" xfId="1696" xr:uid="{00000000-0005-0000-0000-0000A1060000}"/>
    <cellStyle name="Обычный 24 19" xfId="1697" xr:uid="{00000000-0005-0000-0000-0000A2060000}"/>
    <cellStyle name="Обычный 24 2" xfId="1698" xr:uid="{00000000-0005-0000-0000-0000A3060000}"/>
    <cellStyle name="Обычный 24 20" xfId="1699" xr:uid="{00000000-0005-0000-0000-0000A4060000}"/>
    <cellStyle name="Обычный 24 21" xfId="1700" xr:uid="{00000000-0005-0000-0000-0000A5060000}"/>
    <cellStyle name="Обычный 24 22" xfId="1701" xr:uid="{00000000-0005-0000-0000-0000A6060000}"/>
    <cellStyle name="Обычный 24 23" xfId="1702" xr:uid="{00000000-0005-0000-0000-0000A7060000}"/>
    <cellStyle name="Обычный 24 24" xfId="1703" xr:uid="{00000000-0005-0000-0000-0000A8060000}"/>
    <cellStyle name="Обычный 24 25" xfId="1704" xr:uid="{00000000-0005-0000-0000-0000A9060000}"/>
    <cellStyle name="Обычный 24 26" xfId="1705" xr:uid="{00000000-0005-0000-0000-0000AA060000}"/>
    <cellStyle name="Обычный 24 27" xfId="1706" xr:uid="{00000000-0005-0000-0000-0000AB060000}"/>
    <cellStyle name="Обычный 24 28" xfId="1707" xr:uid="{00000000-0005-0000-0000-0000AC060000}"/>
    <cellStyle name="Обычный 24 29" xfId="1708" xr:uid="{00000000-0005-0000-0000-0000AD060000}"/>
    <cellStyle name="Обычный 24 3" xfId="1709" xr:uid="{00000000-0005-0000-0000-0000AE060000}"/>
    <cellStyle name="Обычный 24 30" xfId="1710" xr:uid="{00000000-0005-0000-0000-0000AF060000}"/>
    <cellStyle name="Обычный 24 31" xfId="1711" xr:uid="{00000000-0005-0000-0000-0000B0060000}"/>
    <cellStyle name="Обычный 24 32" xfId="1712" xr:uid="{00000000-0005-0000-0000-0000B1060000}"/>
    <cellStyle name="Обычный 24 33" xfId="1713" xr:uid="{00000000-0005-0000-0000-0000B2060000}"/>
    <cellStyle name="Обычный 24 34" xfId="1714" xr:uid="{00000000-0005-0000-0000-0000B3060000}"/>
    <cellStyle name="Обычный 24 35" xfId="1715" xr:uid="{00000000-0005-0000-0000-0000B4060000}"/>
    <cellStyle name="Обычный 24 36" xfId="1716" xr:uid="{00000000-0005-0000-0000-0000B5060000}"/>
    <cellStyle name="Обычный 24 37" xfId="1717" xr:uid="{00000000-0005-0000-0000-0000B6060000}"/>
    <cellStyle name="Обычный 24 38" xfId="1718" xr:uid="{00000000-0005-0000-0000-0000B7060000}"/>
    <cellStyle name="Обычный 24 39" xfId="1719" xr:uid="{00000000-0005-0000-0000-0000B8060000}"/>
    <cellStyle name="Обычный 24 4" xfId="1720" xr:uid="{00000000-0005-0000-0000-0000B9060000}"/>
    <cellStyle name="Обычный 24 40" xfId="1721" xr:uid="{00000000-0005-0000-0000-0000BA060000}"/>
    <cellStyle name="Обычный 24 41" xfId="1722" xr:uid="{00000000-0005-0000-0000-0000BB060000}"/>
    <cellStyle name="Обычный 24 42" xfId="1723" xr:uid="{00000000-0005-0000-0000-0000BC060000}"/>
    <cellStyle name="Обычный 24 43" xfId="1724" xr:uid="{00000000-0005-0000-0000-0000BD060000}"/>
    <cellStyle name="Обычный 24 44" xfId="1725" xr:uid="{00000000-0005-0000-0000-0000BE060000}"/>
    <cellStyle name="Обычный 24 45" xfId="1726" xr:uid="{00000000-0005-0000-0000-0000BF060000}"/>
    <cellStyle name="Обычный 24 46" xfId="1727" xr:uid="{00000000-0005-0000-0000-0000C0060000}"/>
    <cellStyle name="Обычный 24 47" xfId="1728" xr:uid="{00000000-0005-0000-0000-0000C1060000}"/>
    <cellStyle name="Обычный 24 48" xfId="1729" xr:uid="{00000000-0005-0000-0000-0000C2060000}"/>
    <cellStyle name="Обычный 24 49" xfId="1730" xr:uid="{00000000-0005-0000-0000-0000C3060000}"/>
    <cellStyle name="Обычный 24 5" xfId="1731" xr:uid="{00000000-0005-0000-0000-0000C4060000}"/>
    <cellStyle name="Обычный 24 50" xfId="1732" xr:uid="{00000000-0005-0000-0000-0000C5060000}"/>
    <cellStyle name="Обычный 24 51" xfId="1733" xr:uid="{00000000-0005-0000-0000-0000C6060000}"/>
    <cellStyle name="Обычный 24 52" xfId="1734" xr:uid="{00000000-0005-0000-0000-0000C7060000}"/>
    <cellStyle name="Обычный 24 53" xfId="1735" xr:uid="{00000000-0005-0000-0000-0000C8060000}"/>
    <cellStyle name="Обычный 24 54" xfId="1736" xr:uid="{00000000-0005-0000-0000-0000C9060000}"/>
    <cellStyle name="Обычный 24 55" xfId="1737" xr:uid="{00000000-0005-0000-0000-0000CA060000}"/>
    <cellStyle name="Обычный 24 56" xfId="1738" xr:uid="{00000000-0005-0000-0000-0000CB060000}"/>
    <cellStyle name="Обычный 24 57" xfId="1739" xr:uid="{00000000-0005-0000-0000-0000CC060000}"/>
    <cellStyle name="Обычный 24 58" xfId="1740" xr:uid="{00000000-0005-0000-0000-0000CD060000}"/>
    <cellStyle name="Обычный 24 59" xfId="1741" xr:uid="{00000000-0005-0000-0000-0000CE060000}"/>
    <cellStyle name="Обычный 24 6" xfId="1742" xr:uid="{00000000-0005-0000-0000-0000CF060000}"/>
    <cellStyle name="Обычный 24 60" xfId="1743" xr:uid="{00000000-0005-0000-0000-0000D0060000}"/>
    <cellStyle name="Обычный 24 61" xfId="1744" xr:uid="{00000000-0005-0000-0000-0000D1060000}"/>
    <cellStyle name="Обычный 24 62" xfId="1745" xr:uid="{00000000-0005-0000-0000-0000D2060000}"/>
    <cellStyle name="Обычный 24 63" xfId="1746" xr:uid="{00000000-0005-0000-0000-0000D3060000}"/>
    <cellStyle name="Обычный 24 64" xfId="1747" xr:uid="{00000000-0005-0000-0000-0000D4060000}"/>
    <cellStyle name="Обычный 24 65" xfId="1748" xr:uid="{00000000-0005-0000-0000-0000D5060000}"/>
    <cellStyle name="Обычный 24 66" xfId="1749" xr:uid="{00000000-0005-0000-0000-0000D6060000}"/>
    <cellStyle name="Обычный 24 67" xfId="1750" xr:uid="{00000000-0005-0000-0000-0000D7060000}"/>
    <cellStyle name="Обычный 24 68" xfId="1751" xr:uid="{00000000-0005-0000-0000-0000D8060000}"/>
    <cellStyle name="Обычный 24 69" xfId="1752" xr:uid="{00000000-0005-0000-0000-0000D9060000}"/>
    <cellStyle name="Обычный 24 7" xfId="1753" xr:uid="{00000000-0005-0000-0000-0000DA060000}"/>
    <cellStyle name="Обычный 24 70" xfId="1754" xr:uid="{00000000-0005-0000-0000-0000DB060000}"/>
    <cellStyle name="Обычный 24 71" xfId="1755" xr:uid="{00000000-0005-0000-0000-0000DC060000}"/>
    <cellStyle name="Обычный 24 72" xfId="1756" xr:uid="{00000000-0005-0000-0000-0000DD060000}"/>
    <cellStyle name="Обычный 24 73" xfId="1757" xr:uid="{00000000-0005-0000-0000-0000DE060000}"/>
    <cellStyle name="Обычный 24 74" xfId="1758" xr:uid="{00000000-0005-0000-0000-0000DF060000}"/>
    <cellStyle name="Обычный 24 75" xfId="1759" xr:uid="{00000000-0005-0000-0000-0000E0060000}"/>
    <cellStyle name="Обычный 24 76" xfId="1760" xr:uid="{00000000-0005-0000-0000-0000E1060000}"/>
    <cellStyle name="Обычный 24 77" xfId="1761" xr:uid="{00000000-0005-0000-0000-0000E2060000}"/>
    <cellStyle name="Обычный 24 78" xfId="1762" xr:uid="{00000000-0005-0000-0000-0000E3060000}"/>
    <cellStyle name="Обычный 24 79" xfId="1763" xr:uid="{00000000-0005-0000-0000-0000E4060000}"/>
    <cellStyle name="Обычный 24 8" xfId="1764" xr:uid="{00000000-0005-0000-0000-0000E5060000}"/>
    <cellStyle name="Обычный 24 80" xfId="1765" xr:uid="{00000000-0005-0000-0000-0000E6060000}"/>
    <cellStyle name="Обычный 24 81" xfId="1766" xr:uid="{00000000-0005-0000-0000-0000E7060000}"/>
    <cellStyle name="Обычный 24 82" xfId="1767" xr:uid="{00000000-0005-0000-0000-0000E8060000}"/>
    <cellStyle name="Обычный 24 83" xfId="1768" xr:uid="{00000000-0005-0000-0000-0000E9060000}"/>
    <cellStyle name="Обычный 24 84" xfId="1769" xr:uid="{00000000-0005-0000-0000-0000EA060000}"/>
    <cellStyle name="Обычный 24 85" xfId="1770" xr:uid="{00000000-0005-0000-0000-0000EB060000}"/>
    <cellStyle name="Обычный 24 86" xfId="1771" xr:uid="{00000000-0005-0000-0000-0000EC060000}"/>
    <cellStyle name="Обычный 24 87" xfId="1772" xr:uid="{00000000-0005-0000-0000-0000ED060000}"/>
    <cellStyle name="Обычный 24 88" xfId="1773" xr:uid="{00000000-0005-0000-0000-0000EE060000}"/>
    <cellStyle name="Обычный 24 89" xfId="1774" xr:uid="{00000000-0005-0000-0000-0000EF060000}"/>
    <cellStyle name="Обычный 24 9" xfId="1775" xr:uid="{00000000-0005-0000-0000-0000F0060000}"/>
    <cellStyle name="Обычный 24 90" xfId="1776" xr:uid="{00000000-0005-0000-0000-0000F1060000}"/>
    <cellStyle name="Обычный 24 91" xfId="1777" xr:uid="{00000000-0005-0000-0000-0000F2060000}"/>
    <cellStyle name="Обычный 24 92" xfId="1778" xr:uid="{00000000-0005-0000-0000-0000F3060000}"/>
    <cellStyle name="Обычный 24 93" xfId="1779" xr:uid="{00000000-0005-0000-0000-0000F4060000}"/>
    <cellStyle name="Обычный 24 94" xfId="1780" xr:uid="{00000000-0005-0000-0000-0000F5060000}"/>
    <cellStyle name="Обычный 24 95" xfId="1781" xr:uid="{00000000-0005-0000-0000-0000F6060000}"/>
    <cellStyle name="Обычный 24 96" xfId="1782" xr:uid="{00000000-0005-0000-0000-0000F7060000}"/>
    <cellStyle name="Обычный 24 97" xfId="1783" xr:uid="{00000000-0005-0000-0000-0000F8060000}"/>
    <cellStyle name="Обычный 24 98" xfId="1784" xr:uid="{00000000-0005-0000-0000-0000F9060000}"/>
    <cellStyle name="Обычный 24 99" xfId="1785" xr:uid="{00000000-0005-0000-0000-0000FA060000}"/>
    <cellStyle name="Обычный 25" xfId="1786" xr:uid="{00000000-0005-0000-0000-0000FB060000}"/>
    <cellStyle name="Обычный 25 10" xfId="1787" xr:uid="{00000000-0005-0000-0000-0000FC060000}"/>
    <cellStyle name="Обычный 25 100" xfId="1788" xr:uid="{00000000-0005-0000-0000-0000FD060000}"/>
    <cellStyle name="Обычный 25 101" xfId="1789" xr:uid="{00000000-0005-0000-0000-0000FE060000}"/>
    <cellStyle name="Обычный 25 102" xfId="1790" xr:uid="{00000000-0005-0000-0000-0000FF060000}"/>
    <cellStyle name="Обычный 25 103" xfId="1791" xr:uid="{00000000-0005-0000-0000-000000070000}"/>
    <cellStyle name="Обычный 25 104" xfId="1792" xr:uid="{00000000-0005-0000-0000-000001070000}"/>
    <cellStyle name="Обычный 25 105" xfId="1793" xr:uid="{00000000-0005-0000-0000-000002070000}"/>
    <cellStyle name="Обычный 25 106" xfId="1794" xr:uid="{00000000-0005-0000-0000-000003070000}"/>
    <cellStyle name="Обычный 25 107" xfId="1795" xr:uid="{00000000-0005-0000-0000-000004070000}"/>
    <cellStyle name="Обычный 25 108" xfId="1796" xr:uid="{00000000-0005-0000-0000-000005070000}"/>
    <cellStyle name="Обычный 25 109" xfId="1797" xr:uid="{00000000-0005-0000-0000-000006070000}"/>
    <cellStyle name="Обычный 25 11" xfId="1798" xr:uid="{00000000-0005-0000-0000-000007070000}"/>
    <cellStyle name="Обычный 25 110" xfId="1799" xr:uid="{00000000-0005-0000-0000-000008070000}"/>
    <cellStyle name="Обычный 25 111" xfId="1800" xr:uid="{00000000-0005-0000-0000-000009070000}"/>
    <cellStyle name="Обычный 25 112" xfId="1801" xr:uid="{00000000-0005-0000-0000-00000A070000}"/>
    <cellStyle name="Обычный 25 113" xfId="1802" xr:uid="{00000000-0005-0000-0000-00000B070000}"/>
    <cellStyle name="Обычный 25 114" xfId="1803" xr:uid="{00000000-0005-0000-0000-00000C070000}"/>
    <cellStyle name="Обычный 25 115" xfId="1804" xr:uid="{00000000-0005-0000-0000-00000D070000}"/>
    <cellStyle name="Обычный 25 116" xfId="1805" xr:uid="{00000000-0005-0000-0000-00000E070000}"/>
    <cellStyle name="Обычный 25 117" xfId="1806" xr:uid="{00000000-0005-0000-0000-00000F070000}"/>
    <cellStyle name="Обычный 25 118" xfId="1807" xr:uid="{00000000-0005-0000-0000-000010070000}"/>
    <cellStyle name="Обычный 25 119" xfId="1808" xr:uid="{00000000-0005-0000-0000-000011070000}"/>
    <cellStyle name="Обычный 25 12" xfId="1809" xr:uid="{00000000-0005-0000-0000-000012070000}"/>
    <cellStyle name="Обычный 25 120" xfId="1810" xr:uid="{00000000-0005-0000-0000-000013070000}"/>
    <cellStyle name="Обычный 25 121" xfId="1811" xr:uid="{00000000-0005-0000-0000-000014070000}"/>
    <cellStyle name="Обычный 25 122" xfId="1812" xr:uid="{00000000-0005-0000-0000-000015070000}"/>
    <cellStyle name="Обычный 25 123" xfId="1813" xr:uid="{00000000-0005-0000-0000-000016070000}"/>
    <cellStyle name="Обычный 25 124" xfId="1814" xr:uid="{00000000-0005-0000-0000-000017070000}"/>
    <cellStyle name="Обычный 25 125" xfId="1815" xr:uid="{00000000-0005-0000-0000-000018070000}"/>
    <cellStyle name="Обычный 25 126" xfId="1816" xr:uid="{00000000-0005-0000-0000-000019070000}"/>
    <cellStyle name="Обычный 25 127" xfId="1817" xr:uid="{00000000-0005-0000-0000-00001A070000}"/>
    <cellStyle name="Обычный 25 128" xfId="1818" xr:uid="{00000000-0005-0000-0000-00001B070000}"/>
    <cellStyle name="Обычный 25 129" xfId="1819" xr:uid="{00000000-0005-0000-0000-00001C070000}"/>
    <cellStyle name="Обычный 25 13" xfId="1820" xr:uid="{00000000-0005-0000-0000-00001D070000}"/>
    <cellStyle name="Обычный 25 130" xfId="1821" xr:uid="{00000000-0005-0000-0000-00001E070000}"/>
    <cellStyle name="Обычный 25 131" xfId="1822" xr:uid="{00000000-0005-0000-0000-00001F070000}"/>
    <cellStyle name="Обычный 25 132" xfId="1823" xr:uid="{00000000-0005-0000-0000-000020070000}"/>
    <cellStyle name="Обычный 25 133" xfId="1824" xr:uid="{00000000-0005-0000-0000-000021070000}"/>
    <cellStyle name="Обычный 25 134" xfId="1825" xr:uid="{00000000-0005-0000-0000-000022070000}"/>
    <cellStyle name="Обычный 25 135" xfId="1826" xr:uid="{00000000-0005-0000-0000-000023070000}"/>
    <cellStyle name="Обычный 25 136" xfId="1827" xr:uid="{00000000-0005-0000-0000-000024070000}"/>
    <cellStyle name="Обычный 25 137" xfId="1828" xr:uid="{00000000-0005-0000-0000-000025070000}"/>
    <cellStyle name="Обычный 25 138" xfId="1829" xr:uid="{00000000-0005-0000-0000-000026070000}"/>
    <cellStyle name="Обычный 25 139" xfId="1830" xr:uid="{00000000-0005-0000-0000-000027070000}"/>
    <cellStyle name="Обычный 25 14" xfId="1831" xr:uid="{00000000-0005-0000-0000-000028070000}"/>
    <cellStyle name="Обычный 25 140" xfId="1832" xr:uid="{00000000-0005-0000-0000-000029070000}"/>
    <cellStyle name="Обычный 25 141" xfId="1833" xr:uid="{00000000-0005-0000-0000-00002A070000}"/>
    <cellStyle name="Обычный 25 142" xfId="1834" xr:uid="{00000000-0005-0000-0000-00002B070000}"/>
    <cellStyle name="Обычный 25 143" xfId="1835" xr:uid="{00000000-0005-0000-0000-00002C070000}"/>
    <cellStyle name="Обычный 25 144" xfId="1836" xr:uid="{00000000-0005-0000-0000-00002D070000}"/>
    <cellStyle name="Обычный 25 145" xfId="1837" xr:uid="{00000000-0005-0000-0000-00002E070000}"/>
    <cellStyle name="Обычный 25 146" xfId="1838" xr:uid="{00000000-0005-0000-0000-00002F070000}"/>
    <cellStyle name="Обычный 25 147" xfId="1839" xr:uid="{00000000-0005-0000-0000-000030070000}"/>
    <cellStyle name="Обычный 25 148" xfId="1840" xr:uid="{00000000-0005-0000-0000-000031070000}"/>
    <cellStyle name="Обычный 25 149" xfId="1841" xr:uid="{00000000-0005-0000-0000-000032070000}"/>
    <cellStyle name="Обычный 25 15" xfId="1842" xr:uid="{00000000-0005-0000-0000-000033070000}"/>
    <cellStyle name="Обычный 25 150" xfId="1843" xr:uid="{00000000-0005-0000-0000-000034070000}"/>
    <cellStyle name="Обычный 25 151" xfId="1844" xr:uid="{00000000-0005-0000-0000-000035070000}"/>
    <cellStyle name="Обычный 25 152" xfId="1845" xr:uid="{00000000-0005-0000-0000-000036070000}"/>
    <cellStyle name="Обычный 25 153" xfId="1846" xr:uid="{00000000-0005-0000-0000-000037070000}"/>
    <cellStyle name="Обычный 25 154" xfId="1847" xr:uid="{00000000-0005-0000-0000-000038070000}"/>
    <cellStyle name="Обычный 25 155" xfId="1848" xr:uid="{00000000-0005-0000-0000-000039070000}"/>
    <cellStyle name="Обычный 25 156" xfId="1849" xr:uid="{00000000-0005-0000-0000-00003A070000}"/>
    <cellStyle name="Обычный 25 157" xfId="1850" xr:uid="{00000000-0005-0000-0000-00003B070000}"/>
    <cellStyle name="Обычный 25 158" xfId="1851" xr:uid="{00000000-0005-0000-0000-00003C070000}"/>
    <cellStyle name="Обычный 25 159" xfId="1852" xr:uid="{00000000-0005-0000-0000-00003D070000}"/>
    <cellStyle name="Обычный 25 16" xfId="1853" xr:uid="{00000000-0005-0000-0000-00003E070000}"/>
    <cellStyle name="Обычный 25 160" xfId="1854" xr:uid="{00000000-0005-0000-0000-00003F070000}"/>
    <cellStyle name="Обычный 25 161" xfId="1855" xr:uid="{00000000-0005-0000-0000-000040070000}"/>
    <cellStyle name="Обычный 25 162" xfId="1856" xr:uid="{00000000-0005-0000-0000-000041070000}"/>
    <cellStyle name="Обычный 25 163" xfId="1857" xr:uid="{00000000-0005-0000-0000-000042070000}"/>
    <cellStyle name="Обычный 25 164" xfId="1858" xr:uid="{00000000-0005-0000-0000-000043070000}"/>
    <cellStyle name="Обычный 25 165" xfId="1859" xr:uid="{00000000-0005-0000-0000-000044070000}"/>
    <cellStyle name="Обычный 25 166" xfId="1860" xr:uid="{00000000-0005-0000-0000-000045070000}"/>
    <cellStyle name="Обычный 25 167" xfId="1861" xr:uid="{00000000-0005-0000-0000-000046070000}"/>
    <cellStyle name="Обычный 25 168" xfId="1862" xr:uid="{00000000-0005-0000-0000-000047070000}"/>
    <cellStyle name="Обычный 25 169" xfId="1863" xr:uid="{00000000-0005-0000-0000-000048070000}"/>
    <cellStyle name="Обычный 25 17" xfId="1864" xr:uid="{00000000-0005-0000-0000-000049070000}"/>
    <cellStyle name="Обычный 25 170" xfId="1865" xr:uid="{00000000-0005-0000-0000-00004A070000}"/>
    <cellStyle name="Обычный 25 171" xfId="1866" xr:uid="{00000000-0005-0000-0000-00004B070000}"/>
    <cellStyle name="Обычный 25 172" xfId="1867" xr:uid="{00000000-0005-0000-0000-00004C070000}"/>
    <cellStyle name="Обычный 25 173" xfId="1868" xr:uid="{00000000-0005-0000-0000-00004D070000}"/>
    <cellStyle name="Обычный 25 174" xfId="1869" xr:uid="{00000000-0005-0000-0000-00004E070000}"/>
    <cellStyle name="Обычный 25 175" xfId="1870" xr:uid="{00000000-0005-0000-0000-00004F070000}"/>
    <cellStyle name="Обычный 25 176" xfId="1871" xr:uid="{00000000-0005-0000-0000-000050070000}"/>
    <cellStyle name="Обычный 25 177" xfId="1872" xr:uid="{00000000-0005-0000-0000-000051070000}"/>
    <cellStyle name="Обычный 25 178" xfId="1873" xr:uid="{00000000-0005-0000-0000-000052070000}"/>
    <cellStyle name="Обычный 25 179" xfId="1874" xr:uid="{00000000-0005-0000-0000-000053070000}"/>
    <cellStyle name="Обычный 25 18" xfId="1875" xr:uid="{00000000-0005-0000-0000-000054070000}"/>
    <cellStyle name="Обычный 25 19" xfId="1876" xr:uid="{00000000-0005-0000-0000-000055070000}"/>
    <cellStyle name="Обычный 25 2" xfId="1877" xr:uid="{00000000-0005-0000-0000-000056070000}"/>
    <cellStyle name="Обычный 25 20" xfId="1878" xr:uid="{00000000-0005-0000-0000-000057070000}"/>
    <cellStyle name="Обычный 25 21" xfId="1879" xr:uid="{00000000-0005-0000-0000-000058070000}"/>
    <cellStyle name="Обычный 25 22" xfId="1880" xr:uid="{00000000-0005-0000-0000-000059070000}"/>
    <cellStyle name="Обычный 25 23" xfId="1881" xr:uid="{00000000-0005-0000-0000-00005A070000}"/>
    <cellStyle name="Обычный 25 24" xfId="1882" xr:uid="{00000000-0005-0000-0000-00005B070000}"/>
    <cellStyle name="Обычный 25 25" xfId="1883" xr:uid="{00000000-0005-0000-0000-00005C070000}"/>
    <cellStyle name="Обычный 25 26" xfId="1884" xr:uid="{00000000-0005-0000-0000-00005D070000}"/>
    <cellStyle name="Обычный 25 27" xfId="1885" xr:uid="{00000000-0005-0000-0000-00005E070000}"/>
    <cellStyle name="Обычный 25 28" xfId="1886" xr:uid="{00000000-0005-0000-0000-00005F070000}"/>
    <cellStyle name="Обычный 25 29" xfId="1887" xr:uid="{00000000-0005-0000-0000-000060070000}"/>
    <cellStyle name="Обычный 25 3" xfId="1888" xr:uid="{00000000-0005-0000-0000-000061070000}"/>
    <cellStyle name="Обычный 25 30" xfId="1889" xr:uid="{00000000-0005-0000-0000-000062070000}"/>
    <cellStyle name="Обычный 25 31" xfId="1890" xr:uid="{00000000-0005-0000-0000-000063070000}"/>
    <cellStyle name="Обычный 25 32" xfId="1891" xr:uid="{00000000-0005-0000-0000-000064070000}"/>
    <cellStyle name="Обычный 25 33" xfId="1892" xr:uid="{00000000-0005-0000-0000-000065070000}"/>
    <cellStyle name="Обычный 25 34" xfId="1893" xr:uid="{00000000-0005-0000-0000-000066070000}"/>
    <cellStyle name="Обычный 25 35" xfId="1894" xr:uid="{00000000-0005-0000-0000-000067070000}"/>
    <cellStyle name="Обычный 25 36" xfId="1895" xr:uid="{00000000-0005-0000-0000-000068070000}"/>
    <cellStyle name="Обычный 25 37" xfId="1896" xr:uid="{00000000-0005-0000-0000-000069070000}"/>
    <cellStyle name="Обычный 25 38" xfId="1897" xr:uid="{00000000-0005-0000-0000-00006A070000}"/>
    <cellStyle name="Обычный 25 39" xfId="1898" xr:uid="{00000000-0005-0000-0000-00006B070000}"/>
    <cellStyle name="Обычный 25 4" xfId="1899" xr:uid="{00000000-0005-0000-0000-00006C070000}"/>
    <cellStyle name="Обычный 25 40" xfId="1900" xr:uid="{00000000-0005-0000-0000-00006D070000}"/>
    <cellStyle name="Обычный 25 41" xfId="1901" xr:uid="{00000000-0005-0000-0000-00006E070000}"/>
    <cellStyle name="Обычный 25 42" xfId="1902" xr:uid="{00000000-0005-0000-0000-00006F070000}"/>
    <cellStyle name="Обычный 25 43" xfId="1903" xr:uid="{00000000-0005-0000-0000-000070070000}"/>
    <cellStyle name="Обычный 25 44" xfId="1904" xr:uid="{00000000-0005-0000-0000-000071070000}"/>
    <cellStyle name="Обычный 25 45" xfId="1905" xr:uid="{00000000-0005-0000-0000-000072070000}"/>
    <cellStyle name="Обычный 25 46" xfId="1906" xr:uid="{00000000-0005-0000-0000-000073070000}"/>
    <cellStyle name="Обычный 25 47" xfId="1907" xr:uid="{00000000-0005-0000-0000-000074070000}"/>
    <cellStyle name="Обычный 25 48" xfId="1908" xr:uid="{00000000-0005-0000-0000-000075070000}"/>
    <cellStyle name="Обычный 25 49" xfId="1909" xr:uid="{00000000-0005-0000-0000-000076070000}"/>
    <cellStyle name="Обычный 25 5" xfId="1910" xr:uid="{00000000-0005-0000-0000-000077070000}"/>
    <cellStyle name="Обычный 25 50" xfId="1911" xr:uid="{00000000-0005-0000-0000-000078070000}"/>
    <cellStyle name="Обычный 25 51" xfId="1912" xr:uid="{00000000-0005-0000-0000-000079070000}"/>
    <cellStyle name="Обычный 25 52" xfId="1913" xr:uid="{00000000-0005-0000-0000-00007A070000}"/>
    <cellStyle name="Обычный 25 53" xfId="1914" xr:uid="{00000000-0005-0000-0000-00007B070000}"/>
    <cellStyle name="Обычный 25 54" xfId="1915" xr:uid="{00000000-0005-0000-0000-00007C070000}"/>
    <cellStyle name="Обычный 25 55" xfId="1916" xr:uid="{00000000-0005-0000-0000-00007D070000}"/>
    <cellStyle name="Обычный 25 56" xfId="1917" xr:uid="{00000000-0005-0000-0000-00007E070000}"/>
    <cellStyle name="Обычный 25 57" xfId="1918" xr:uid="{00000000-0005-0000-0000-00007F070000}"/>
    <cellStyle name="Обычный 25 58" xfId="1919" xr:uid="{00000000-0005-0000-0000-000080070000}"/>
    <cellStyle name="Обычный 25 59" xfId="1920" xr:uid="{00000000-0005-0000-0000-000081070000}"/>
    <cellStyle name="Обычный 25 6" xfId="1921" xr:uid="{00000000-0005-0000-0000-000082070000}"/>
    <cellStyle name="Обычный 25 60" xfId="1922" xr:uid="{00000000-0005-0000-0000-000083070000}"/>
    <cellStyle name="Обычный 25 61" xfId="1923" xr:uid="{00000000-0005-0000-0000-000084070000}"/>
    <cellStyle name="Обычный 25 62" xfId="1924" xr:uid="{00000000-0005-0000-0000-000085070000}"/>
    <cellStyle name="Обычный 25 63" xfId="1925" xr:uid="{00000000-0005-0000-0000-000086070000}"/>
    <cellStyle name="Обычный 25 64" xfId="1926" xr:uid="{00000000-0005-0000-0000-000087070000}"/>
    <cellStyle name="Обычный 25 65" xfId="1927" xr:uid="{00000000-0005-0000-0000-000088070000}"/>
    <cellStyle name="Обычный 25 66" xfId="1928" xr:uid="{00000000-0005-0000-0000-000089070000}"/>
    <cellStyle name="Обычный 25 67" xfId="1929" xr:uid="{00000000-0005-0000-0000-00008A070000}"/>
    <cellStyle name="Обычный 25 68" xfId="1930" xr:uid="{00000000-0005-0000-0000-00008B070000}"/>
    <cellStyle name="Обычный 25 69" xfId="1931" xr:uid="{00000000-0005-0000-0000-00008C070000}"/>
    <cellStyle name="Обычный 25 7" xfId="1932" xr:uid="{00000000-0005-0000-0000-00008D070000}"/>
    <cellStyle name="Обычный 25 70" xfId="1933" xr:uid="{00000000-0005-0000-0000-00008E070000}"/>
    <cellStyle name="Обычный 25 71" xfId="1934" xr:uid="{00000000-0005-0000-0000-00008F070000}"/>
    <cellStyle name="Обычный 25 72" xfId="1935" xr:uid="{00000000-0005-0000-0000-000090070000}"/>
    <cellStyle name="Обычный 25 73" xfId="1936" xr:uid="{00000000-0005-0000-0000-000091070000}"/>
    <cellStyle name="Обычный 25 74" xfId="1937" xr:uid="{00000000-0005-0000-0000-000092070000}"/>
    <cellStyle name="Обычный 25 75" xfId="1938" xr:uid="{00000000-0005-0000-0000-000093070000}"/>
    <cellStyle name="Обычный 25 76" xfId="1939" xr:uid="{00000000-0005-0000-0000-000094070000}"/>
    <cellStyle name="Обычный 25 77" xfId="1940" xr:uid="{00000000-0005-0000-0000-000095070000}"/>
    <cellStyle name="Обычный 25 78" xfId="1941" xr:uid="{00000000-0005-0000-0000-000096070000}"/>
    <cellStyle name="Обычный 25 79" xfId="1942" xr:uid="{00000000-0005-0000-0000-000097070000}"/>
    <cellStyle name="Обычный 25 8" xfId="1943" xr:uid="{00000000-0005-0000-0000-000098070000}"/>
    <cellStyle name="Обычный 25 80" xfId="1944" xr:uid="{00000000-0005-0000-0000-000099070000}"/>
    <cellStyle name="Обычный 25 81" xfId="1945" xr:uid="{00000000-0005-0000-0000-00009A070000}"/>
    <cellStyle name="Обычный 25 82" xfId="1946" xr:uid="{00000000-0005-0000-0000-00009B070000}"/>
    <cellStyle name="Обычный 25 83" xfId="1947" xr:uid="{00000000-0005-0000-0000-00009C070000}"/>
    <cellStyle name="Обычный 25 84" xfId="1948" xr:uid="{00000000-0005-0000-0000-00009D070000}"/>
    <cellStyle name="Обычный 25 85" xfId="1949" xr:uid="{00000000-0005-0000-0000-00009E070000}"/>
    <cellStyle name="Обычный 25 86" xfId="1950" xr:uid="{00000000-0005-0000-0000-00009F070000}"/>
    <cellStyle name="Обычный 25 87" xfId="1951" xr:uid="{00000000-0005-0000-0000-0000A0070000}"/>
    <cellStyle name="Обычный 25 88" xfId="1952" xr:uid="{00000000-0005-0000-0000-0000A1070000}"/>
    <cellStyle name="Обычный 25 89" xfId="1953" xr:uid="{00000000-0005-0000-0000-0000A2070000}"/>
    <cellStyle name="Обычный 25 9" xfId="1954" xr:uid="{00000000-0005-0000-0000-0000A3070000}"/>
    <cellStyle name="Обычный 25 90" xfId="1955" xr:uid="{00000000-0005-0000-0000-0000A4070000}"/>
    <cellStyle name="Обычный 25 91" xfId="1956" xr:uid="{00000000-0005-0000-0000-0000A5070000}"/>
    <cellStyle name="Обычный 25 92" xfId="1957" xr:uid="{00000000-0005-0000-0000-0000A6070000}"/>
    <cellStyle name="Обычный 25 93" xfId="1958" xr:uid="{00000000-0005-0000-0000-0000A7070000}"/>
    <cellStyle name="Обычный 25 94" xfId="1959" xr:uid="{00000000-0005-0000-0000-0000A8070000}"/>
    <cellStyle name="Обычный 25 95" xfId="1960" xr:uid="{00000000-0005-0000-0000-0000A9070000}"/>
    <cellStyle name="Обычный 25 96" xfId="1961" xr:uid="{00000000-0005-0000-0000-0000AA070000}"/>
    <cellStyle name="Обычный 25 97" xfId="1962" xr:uid="{00000000-0005-0000-0000-0000AB070000}"/>
    <cellStyle name="Обычный 25 98" xfId="1963" xr:uid="{00000000-0005-0000-0000-0000AC070000}"/>
    <cellStyle name="Обычный 25 99" xfId="1964" xr:uid="{00000000-0005-0000-0000-0000AD070000}"/>
    <cellStyle name="Обычный 26" xfId="1965" xr:uid="{00000000-0005-0000-0000-0000AE070000}"/>
    <cellStyle name="Обычный 26 10" xfId="1966" xr:uid="{00000000-0005-0000-0000-0000AF070000}"/>
    <cellStyle name="Обычный 26 100" xfId="1967" xr:uid="{00000000-0005-0000-0000-0000B0070000}"/>
    <cellStyle name="Обычный 26 101" xfId="1968" xr:uid="{00000000-0005-0000-0000-0000B1070000}"/>
    <cellStyle name="Обычный 26 102" xfId="1969" xr:uid="{00000000-0005-0000-0000-0000B2070000}"/>
    <cellStyle name="Обычный 26 103" xfId="1970" xr:uid="{00000000-0005-0000-0000-0000B3070000}"/>
    <cellStyle name="Обычный 26 104" xfId="1971" xr:uid="{00000000-0005-0000-0000-0000B4070000}"/>
    <cellStyle name="Обычный 26 105" xfId="1972" xr:uid="{00000000-0005-0000-0000-0000B5070000}"/>
    <cellStyle name="Обычный 26 106" xfId="1973" xr:uid="{00000000-0005-0000-0000-0000B6070000}"/>
    <cellStyle name="Обычный 26 107" xfId="1974" xr:uid="{00000000-0005-0000-0000-0000B7070000}"/>
    <cellStyle name="Обычный 26 108" xfId="1975" xr:uid="{00000000-0005-0000-0000-0000B8070000}"/>
    <cellStyle name="Обычный 26 109" xfId="1976" xr:uid="{00000000-0005-0000-0000-0000B9070000}"/>
    <cellStyle name="Обычный 26 11" xfId="1977" xr:uid="{00000000-0005-0000-0000-0000BA070000}"/>
    <cellStyle name="Обычный 26 110" xfId="1978" xr:uid="{00000000-0005-0000-0000-0000BB070000}"/>
    <cellStyle name="Обычный 26 111" xfId="1979" xr:uid="{00000000-0005-0000-0000-0000BC070000}"/>
    <cellStyle name="Обычный 26 112" xfId="1980" xr:uid="{00000000-0005-0000-0000-0000BD070000}"/>
    <cellStyle name="Обычный 26 113" xfId="1981" xr:uid="{00000000-0005-0000-0000-0000BE070000}"/>
    <cellStyle name="Обычный 26 114" xfId="1982" xr:uid="{00000000-0005-0000-0000-0000BF070000}"/>
    <cellStyle name="Обычный 26 115" xfId="1983" xr:uid="{00000000-0005-0000-0000-0000C0070000}"/>
    <cellStyle name="Обычный 26 116" xfId="1984" xr:uid="{00000000-0005-0000-0000-0000C1070000}"/>
    <cellStyle name="Обычный 26 117" xfId="1985" xr:uid="{00000000-0005-0000-0000-0000C2070000}"/>
    <cellStyle name="Обычный 26 118" xfId="1986" xr:uid="{00000000-0005-0000-0000-0000C3070000}"/>
    <cellStyle name="Обычный 26 119" xfId="1987" xr:uid="{00000000-0005-0000-0000-0000C4070000}"/>
    <cellStyle name="Обычный 26 12" xfId="1988" xr:uid="{00000000-0005-0000-0000-0000C5070000}"/>
    <cellStyle name="Обычный 26 120" xfId="1989" xr:uid="{00000000-0005-0000-0000-0000C6070000}"/>
    <cellStyle name="Обычный 26 121" xfId="1990" xr:uid="{00000000-0005-0000-0000-0000C7070000}"/>
    <cellStyle name="Обычный 26 122" xfId="1991" xr:uid="{00000000-0005-0000-0000-0000C8070000}"/>
    <cellStyle name="Обычный 26 123" xfId="1992" xr:uid="{00000000-0005-0000-0000-0000C9070000}"/>
    <cellStyle name="Обычный 26 124" xfId="1993" xr:uid="{00000000-0005-0000-0000-0000CA070000}"/>
    <cellStyle name="Обычный 26 125" xfId="1994" xr:uid="{00000000-0005-0000-0000-0000CB070000}"/>
    <cellStyle name="Обычный 26 126" xfId="1995" xr:uid="{00000000-0005-0000-0000-0000CC070000}"/>
    <cellStyle name="Обычный 26 127" xfId="1996" xr:uid="{00000000-0005-0000-0000-0000CD070000}"/>
    <cellStyle name="Обычный 26 128" xfId="1997" xr:uid="{00000000-0005-0000-0000-0000CE070000}"/>
    <cellStyle name="Обычный 26 129" xfId="1998" xr:uid="{00000000-0005-0000-0000-0000CF070000}"/>
    <cellStyle name="Обычный 26 13" xfId="1999" xr:uid="{00000000-0005-0000-0000-0000D0070000}"/>
    <cellStyle name="Обычный 26 130" xfId="2000" xr:uid="{00000000-0005-0000-0000-0000D1070000}"/>
    <cellStyle name="Обычный 26 131" xfId="2001" xr:uid="{00000000-0005-0000-0000-0000D2070000}"/>
    <cellStyle name="Обычный 26 132" xfId="2002" xr:uid="{00000000-0005-0000-0000-0000D3070000}"/>
    <cellStyle name="Обычный 26 133" xfId="2003" xr:uid="{00000000-0005-0000-0000-0000D4070000}"/>
    <cellStyle name="Обычный 26 134" xfId="2004" xr:uid="{00000000-0005-0000-0000-0000D5070000}"/>
    <cellStyle name="Обычный 26 135" xfId="2005" xr:uid="{00000000-0005-0000-0000-0000D6070000}"/>
    <cellStyle name="Обычный 26 136" xfId="2006" xr:uid="{00000000-0005-0000-0000-0000D7070000}"/>
    <cellStyle name="Обычный 26 137" xfId="2007" xr:uid="{00000000-0005-0000-0000-0000D8070000}"/>
    <cellStyle name="Обычный 26 138" xfId="2008" xr:uid="{00000000-0005-0000-0000-0000D9070000}"/>
    <cellStyle name="Обычный 26 139" xfId="2009" xr:uid="{00000000-0005-0000-0000-0000DA070000}"/>
    <cellStyle name="Обычный 26 14" xfId="2010" xr:uid="{00000000-0005-0000-0000-0000DB070000}"/>
    <cellStyle name="Обычный 26 140" xfId="2011" xr:uid="{00000000-0005-0000-0000-0000DC070000}"/>
    <cellStyle name="Обычный 26 141" xfId="2012" xr:uid="{00000000-0005-0000-0000-0000DD070000}"/>
    <cellStyle name="Обычный 26 142" xfId="2013" xr:uid="{00000000-0005-0000-0000-0000DE070000}"/>
    <cellStyle name="Обычный 26 143" xfId="2014" xr:uid="{00000000-0005-0000-0000-0000DF070000}"/>
    <cellStyle name="Обычный 26 144" xfId="2015" xr:uid="{00000000-0005-0000-0000-0000E0070000}"/>
    <cellStyle name="Обычный 26 145" xfId="2016" xr:uid="{00000000-0005-0000-0000-0000E1070000}"/>
    <cellStyle name="Обычный 26 146" xfId="2017" xr:uid="{00000000-0005-0000-0000-0000E2070000}"/>
    <cellStyle name="Обычный 26 147" xfId="2018" xr:uid="{00000000-0005-0000-0000-0000E3070000}"/>
    <cellStyle name="Обычный 26 148" xfId="2019" xr:uid="{00000000-0005-0000-0000-0000E4070000}"/>
    <cellStyle name="Обычный 26 149" xfId="2020" xr:uid="{00000000-0005-0000-0000-0000E5070000}"/>
    <cellStyle name="Обычный 26 15" xfId="2021" xr:uid="{00000000-0005-0000-0000-0000E6070000}"/>
    <cellStyle name="Обычный 26 150" xfId="2022" xr:uid="{00000000-0005-0000-0000-0000E7070000}"/>
    <cellStyle name="Обычный 26 151" xfId="2023" xr:uid="{00000000-0005-0000-0000-0000E8070000}"/>
    <cellStyle name="Обычный 26 152" xfId="2024" xr:uid="{00000000-0005-0000-0000-0000E9070000}"/>
    <cellStyle name="Обычный 26 153" xfId="2025" xr:uid="{00000000-0005-0000-0000-0000EA070000}"/>
    <cellStyle name="Обычный 26 154" xfId="2026" xr:uid="{00000000-0005-0000-0000-0000EB070000}"/>
    <cellStyle name="Обычный 26 155" xfId="2027" xr:uid="{00000000-0005-0000-0000-0000EC070000}"/>
    <cellStyle name="Обычный 26 156" xfId="2028" xr:uid="{00000000-0005-0000-0000-0000ED070000}"/>
    <cellStyle name="Обычный 26 157" xfId="2029" xr:uid="{00000000-0005-0000-0000-0000EE070000}"/>
    <cellStyle name="Обычный 26 158" xfId="2030" xr:uid="{00000000-0005-0000-0000-0000EF070000}"/>
    <cellStyle name="Обычный 26 159" xfId="2031" xr:uid="{00000000-0005-0000-0000-0000F0070000}"/>
    <cellStyle name="Обычный 26 16" xfId="2032" xr:uid="{00000000-0005-0000-0000-0000F1070000}"/>
    <cellStyle name="Обычный 26 160" xfId="2033" xr:uid="{00000000-0005-0000-0000-0000F2070000}"/>
    <cellStyle name="Обычный 26 161" xfId="2034" xr:uid="{00000000-0005-0000-0000-0000F3070000}"/>
    <cellStyle name="Обычный 26 162" xfId="2035" xr:uid="{00000000-0005-0000-0000-0000F4070000}"/>
    <cellStyle name="Обычный 26 163" xfId="2036" xr:uid="{00000000-0005-0000-0000-0000F5070000}"/>
    <cellStyle name="Обычный 26 164" xfId="2037" xr:uid="{00000000-0005-0000-0000-0000F6070000}"/>
    <cellStyle name="Обычный 26 165" xfId="2038" xr:uid="{00000000-0005-0000-0000-0000F7070000}"/>
    <cellStyle name="Обычный 26 166" xfId="2039" xr:uid="{00000000-0005-0000-0000-0000F8070000}"/>
    <cellStyle name="Обычный 26 167" xfId="2040" xr:uid="{00000000-0005-0000-0000-0000F9070000}"/>
    <cellStyle name="Обычный 26 168" xfId="2041" xr:uid="{00000000-0005-0000-0000-0000FA070000}"/>
    <cellStyle name="Обычный 26 169" xfId="2042" xr:uid="{00000000-0005-0000-0000-0000FB070000}"/>
    <cellStyle name="Обычный 26 17" xfId="2043" xr:uid="{00000000-0005-0000-0000-0000FC070000}"/>
    <cellStyle name="Обычный 26 170" xfId="2044" xr:uid="{00000000-0005-0000-0000-0000FD070000}"/>
    <cellStyle name="Обычный 26 171" xfId="2045" xr:uid="{00000000-0005-0000-0000-0000FE070000}"/>
    <cellStyle name="Обычный 26 172" xfId="2046" xr:uid="{00000000-0005-0000-0000-0000FF070000}"/>
    <cellStyle name="Обычный 26 173" xfId="2047" xr:uid="{00000000-0005-0000-0000-000000080000}"/>
    <cellStyle name="Обычный 26 174" xfId="2048" xr:uid="{00000000-0005-0000-0000-000001080000}"/>
    <cellStyle name="Обычный 26 175" xfId="2049" xr:uid="{00000000-0005-0000-0000-000002080000}"/>
    <cellStyle name="Обычный 26 176" xfId="2050" xr:uid="{00000000-0005-0000-0000-000003080000}"/>
    <cellStyle name="Обычный 26 177" xfId="2051" xr:uid="{00000000-0005-0000-0000-000004080000}"/>
    <cellStyle name="Обычный 26 178" xfId="2052" xr:uid="{00000000-0005-0000-0000-000005080000}"/>
    <cellStyle name="Обычный 26 179" xfId="2053" xr:uid="{00000000-0005-0000-0000-000006080000}"/>
    <cellStyle name="Обычный 26 18" xfId="2054" xr:uid="{00000000-0005-0000-0000-000007080000}"/>
    <cellStyle name="Обычный 26 19" xfId="2055" xr:uid="{00000000-0005-0000-0000-000008080000}"/>
    <cellStyle name="Обычный 26 2" xfId="2056" xr:uid="{00000000-0005-0000-0000-000009080000}"/>
    <cellStyle name="Обычный 26 20" xfId="2057" xr:uid="{00000000-0005-0000-0000-00000A080000}"/>
    <cellStyle name="Обычный 26 21" xfId="2058" xr:uid="{00000000-0005-0000-0000-00000B080000}"/>
    <cellStyle name="Обычный 26 22" xfId="2059" xr:uid="{00000000-0005-0000-0000-00000C080000}"/>
    <cellStyle name="Обычный 26 23" xfId="2060" xr:uid="{00000000-0005-0000-0000-00000D080000}"/>
    <cellStyle name="Обычный 26 24" xfId="2061" xr:uid="{00000000-0005-0000-0000-00000E080000}"/>
    <cellStyle name="Обычный 26 25" xfId="2062" xr:uid="{00000000-0005-0000-0000-00000F080000}"/>
    <cellStyle name="Обычный 26 26" xfId="2063" xr:uid="{00000000-0005-0000-0000-000010080000}"/>
    <cellStyle name="Обычный 26 27" xfId="2064" xr:uid="{00000000-0005-0000-0000-000011080000}"/>
    <cellStyle name="Обычный 26 28" xfId="2065" xr:uid="{00000000-0005-0000-0000-000012080000}"/>
    <cellStyle name="Обычный 26 29" xfId="2066" xr:uid="{00000000-0005-0000-0000-000013080000}"/>
    <cellStyle name="Обычный 26 3" xfId="2067" xr:uid="{00000000-0005-0000-0000-000014080000}"/>
    <cellStyle name="Обычный 26 30" xfId="2068" xr:uid="{00000000-0005-0000-0000-000015080000}"/>
    <cellStyle name="Обычный 26 31" xfId="2069" xr:uid="{00000000-0005-0000-0000-000016080000}"/>
    <cellStyle name="Обычный 26 32" xfId="2070" xr:uid="{00000000-0005-0000-0000-000017080000}"/>
    <cellStyle name="Обычный 26 33" xfId="2071" xr:uid="{00000000-0005-0000-0000-000018080000}"/>
    <cellStyle name="Обычный 26 34" xfId="2072" xr:uid="{00000000-0005-0000-0000-000019080000}"/>
    <cellStyle name="Обычный 26 35" xfId="2073" xr:uid="{00000000-0005-0000-0000-00001A080000}"/>
    <cellStyle name="Обычный 26 36" xfId="2074" xr:uid="{00000000-0005-0000-0000-00001B080000}"/>
    <cellStyle name="Обычный 26 37" xfId="2075" xr:uid="{00000000-0005-0000-0000-00001C080000}"/>
    <cellStyle name="Обычный 26 38" xfId="2076" xr:uid="{00000000-0005-0000-0000-00001D080000}"/>
    <cellStyle name="Обычный 26 39" xfId="2077" xr:uid="{00000000-0005-0000-0000-00001E080000}"/>
    <cellStyle name="Обычный 26 4" xfId="2078" xr:uid="{00000000-0005-0000-0000-00001F080000}"/>
    <cellStyle name="Обычный 26 40" xfId="2079" xr:uid="{00000000-0005-0000-0000-000020080000}"/>
    <cellStyle name="Обычный 26 41" xfId="2080" xr:uid="{00000000-0005-0000-0000-000021080000}"/>
    <cellStyle name="Обычный 26 42" xfId="2081" xr:uid="{00000000-0005-0000-0000-000022080000}"/>
    <cellStyle name="Обычный 26 43" xfId="2082" xr:uid="{00000000-0005-0000-0000-000023080000}"/>
    <cellStyle name="Обычный 26 44" xfId="2083" xr:uid="{00000000-0005-0000-0000-000024080000}"/>
    <cellStyle name="Обычный 26 45" xfId="2084" xr:uid="{00000000-0005-0000-0000-000025080000}"/>
    <cellStyle name="Обычный 26 46" xfId="2085" xr:uid="{00000000-0005-0000-0000-000026080000}"/>
    <cellStyle name="Обычный 26 47" xfId="2086" xr:uid="{00000000-0005-0000-0000-000027080000}"/>
    <cellStyle name="Обычный 26 48" xfId="2087" xr:uid="{00000000-0005-0000-0000-000028080000}"/>
    <cellStyle name="Обычный 26 49" xfId="2088" xr:uid="{00000000-0005-0000-0000-000029080000}"/>
    <cellStyle name="Обычный 26 5" xfId="2089" xr:uid="{00000000-0005-0000-0000-00002A080000}"/>
    <cellStyle name="Обычный 26 50" xfId="2090" xr:uid="{00000000-0005-0000-0000-00002B080000}"/>
    <cellStyle name="Обычный 26 51" xfId="2091" xr:uid="{00000000-0005-0000-0000-00002C080000}"/>
    <cellStyle name="Обычный 26 52" xfId="2092" xr:uid="{00000000-0005-0000-0000-00002D080000}"/>
    <cellStyle name="Обычный 26 53" xfId="2093" xr:uid="{00000000-0005-0000-0000-00002E080000}"/>
    <cellStyle name="Обычный 26 54" xfId="2094" xr:uid="{00000000-0005-0000-0000-00002F080000}"/>
    <cellStyle name="Обычный 26 55" xfId="2095" xr:uid="{00000000-0005-0000-0000-000030080000}"/>
    <cellStyle name="Обычный 26 56" xfId="2096" xr:uid="{00000000-0005-0000-0000-000031080000}"/>
    <cellStyle name="Обычный 26 57" xfId="2097" xr:uid="{00000000-0005-0000-0000-000032080000}"/>
    <cellStyle name="Обычный 26 58" xfId="2098" xr:uid="{00000000-0005-0000-0000-000033080000}"/>
    <cellStyle name="Обычный 26 59" xfId="2099" xr:uid="{00000000-0005-0000-0000-000034080000}"/>
    <cellStyle name="Обычный 26 6" xfId="2100" xr:uid="{00000000-0005-0000-0000-000035080000}"/>
    <cellStyle name="Обычный 26 60" xfId="2101" xr:uid="{00000000-0005-0000-0000-000036080000}"/>
    <cellStyle name="Обычный 26 61" xfId="2102" xr:uid="{00000000-0005-0000-0000-000037080000}"/>
    <cellStyle name="Обычный 26 62" xfId="2103" xr:uid="{00000000-0005-0000-0000-000038080000}"/>
    <cellStyle name="Обычный 26 63" xfId="2104" xr:uid="{00000000-0005-0000-0000-000039080000}"/>
    <cellStyle name="Обычный 26 64" xfId="2105" xr:uid="{00000000-0005-0000-0000-00003A080000}"/>
    <cellStyle name="Обычный 26 65" xfId="2106" xr:uid="{00000000-0005-0000-0000-00003B080000}"/>
    <cellStyle name="Обычный 26 66" xfId="2107" xr:uid="{00000000-0005-0000-0000-00003C080000}"/>
    <cellStyle name="Обычный 26 67" xfId="2108" xr:uid="{00000000-0005-0000-0000-00003D080000}"/>
    <cellStyle name="Обычный 26 68" xfId="2109" xr:uid="{00000000-0005-0000-0000-00003E080000}"/>
    <cellStyle name="Обычный 26 69" xfId="2110" xr:uid="{00000000-0005-0000-0000-00003F080000}"/>
    <cellStyle name="Обычный 26 7" xfId="2111" xr:uid="{00000000-0005-0000-0000-000040080000}"/>
    <cellStyle name="Обычный 26 70" xfId="2112" xr:uid="{00000000-0005-0000-0000-000041080000}"/>
    <cellStyle name="Обычный 26 71" xfId="2113" xr:uid="{00000000-0005-0000-0000-000042080000}"/>
    <cellStyle name="Обычный 26 72" xfId="2114" xr:uid="{00000000-0005-0000-0000-000043080000}"/>
    <cellStyle name="Обычный 26 73" xfId="2115" xr:uid="{00000000-0005-0000-0000-000044080000}"/>
    <cellStyle name="Обычный 26 74" xfId="2116" xr:uid="{00000000-0005-0000-0000-000045080000}"/>
    <cellStyle name="Обычный 26 75" xfId="2117" xr:uid="{00000000-0005-0000-0000-000046080000}"/>
    <cellStyle name="Обычный 26 76" xfId="2118" xr:uid="{00000000-0005-0000-0000-000047080000}"/>
    <cellStyle name="Обычный 26 77" xfId="2119" xr:uid="{00000000-0005-0000-0000-000048080000}"/>
    <cellStyle name="Обычный 26 78" xfId="2120" xr:uid="{00000000-0005-0000-0000-000049080000}"/>
    <cellStyle name="Обычный 26 79" xfId="2121" xr:uid="{00000000-0005-0000-0000-00004A080000}"/>
    <cellStyle name="Обычный 26 8" xfId="2122" xr:uid="{00000000-0005-0000-0000-00004B080000}"/>
    <cellStyle name="Обычный 26 80" xfId="2123" xr:uid="{00000000-0005-0000-0000-00004C080000}"/>
    <cellStyle name="Обычный 26 81" xfId="2124" xr:uid="{00000000-0005-0000-0000-00004D080000}"/>
    <cellStyle name="Обычный 26 82" xfId="2125" xr:uid="{00000000-0005-0000-0000-00004E080000}"/>
    <cellStyle name="Обычный 26 83" xfId="2126" xr:uid="{00000000-0005-0000-0000-00004F080000}"/>
    <cellStyle name="Обычный 26 84" xfId="2127" xr:uid="{00000000-0005-0000-0000-000050080000}"/>
    <cellStyle name="Обычный 26 85" xfId="2128" xr:uid="{00000000-0005-0000-0000-000051080000}"/>
    <cellStyle name="Обычный 26 86" xfId="2129" xr:uid="{00000000-0005-0000-0000-000052080000}"/>
    <cellStyle name="Обычный 26 87" xfId="2130" xr:uid="{00000000-0005-0000-0000-000053080000}"/>
    <cellStyle name="Обычный 26 88" xfId="2131" xr:uid="{00000000-0005-0000-0000-000054080000}"/>
    <cellStyle name="Обычный 26 89" xfId="2132" xr:uid="{00000000-0005-0000-0000-000055080000}"/>
    <cellStyle name="Обычный 26 9" xfId="2133" xr:uid="{00000000-0005-0000-0000-000056080000}"/>
    <cellStyle name="Обычный 26 90" xfId="2134" xr:uid="{00000000-0005-0000-0000-000057080000}"/>
    <cellStyle name="Обычный 26 91" xfId="2135" xr:uid="{00000000-0005-0000-0000-000058080000}"/>
    <cellStyle name="Обычный 26 92" xfId="2136" xr:uid="{00000000-0005-0000-0000-000059080000}"/>
    <cellStyle name="Обычный 26 93" xfId="2137" xr:uid="{00000000-0005-0000-0000-00005A080000}"/>
    <cellStyle name="Обычный 26 94" xfId="2138" xr:uid="{00000000-0005-0000-0000-00005B080000}"/>
    <cellStyle name="Обычный 26 95" xfId="2139" xr:uid="{00000000-0005-0000-0000-00005C080000}"/>
    <cellStyle name="Обычный 26 96" xfId="2140" xr:uid="{00000000-0005-0000-0000-00005D080000}"/>
    <cellStyle name="Обычный 26 97" xfId="2141" xr:uid="{00000000-0005-0000-0000-00005E080000}"/>
    <cellStyle name="Обычный 26 98" xfId="2142" xr:uid="{00000000-0005-0000-0000-00005F080000}"/>
    <cellStyle name="Обычный 26 99" xfId="2143" xr:uid="{00000000-0005-0000-0000-000060080000}"/>
    <cellStyle name="Обычный 27" xfId="2144" xr:uid="{00000000-0005-0000-0000-000061080000}"/>
    <cellStyle name="Обычный 27 10" xfId="2145" xr:uid="{00000000-0005-0000-0000-000062080000}"/>
    <cellStyle name="Обычный 27 100" xfId="2146" xr:uid="{00000000-0005-0000-0000-000063080000}"/>
    <cellStyle name="Обычный 27 101" xfId="2147" xr:uid="{00000000-0005-0000-0000-000064080000}"/>
    <cellStyle name="Обычный 27 102" xfId="2148" xr:uid="{00000000-0005-0000-0000-000065080000}"/>
    <cellStyle name="Обычный 27 103" xfId="2149" xr:uid="{00000000-0005-0000-0000-000066080000}"/>
    <cellStyle name="Обычный 27 104" xfId="2150" xr:uid="{00000000-0005-0000-0000-000067080000}"/>
    <cellStyle name="Обычный 27 105" xfId="2151" xr:uid="{00000000-0005-0000-0000-000068080000}"/>
    <cellStyle name="Обычный 27 106" xfId="2152" xr:uid="{00000000-0005-0000-0000-000069080000}"/>
    <cellStyle name="Обычный 27 107" xfId="2153" xr:uid="{00000000-0005-0000-0000-00006A080000}"/>
    <cellStyle name="Обычный 27 108" xfId="2154" xr:uid="{00000000-0005-0000-0000-00006B080000}"/>
    <cellStyle name="Обычный 27 109" xfId="2155" xr:uid="{00000000-0005-0000-0000-00006C080000}"/>
    <cellStyle name="Обычный 27 11" xfId="2156" xr:uid="{00000000-0005-0000-0000-00006D080000}"/>
    <cellStyle name="Обычный 27 110" xfId="2157" xr:uid="{00000000-0005-0000-0000-00006E080000}"/>
    <cellStyle name="Обычный 27 111" xfId="2158" xr:uid="{00000000-0005-0000-0000-00006F080000}"/>
    <cellStyle name="Обычный 27 112" xfId="2159" xr:uid="{00000000-0005-0000-0000-000070080000}"/>
    <cellStyle name="Обычный 27 113" xfId="2160" xr:uid="{00000000-0005-0000-0000-000071080000}"/>
    <cellStyle name="Обычный 27 114" xfId="2161" xr:uid="{00000000-0005-0000-0000-000072080000}"/>
    <cellStyle name="Обычный 27 115" xfId="2162" xr:uid="{00000000-0005-0000-0000-000073080000}"/>
    <cellStyle name="Обычный 27 116" xfId="2163" xr:uid="{00000000-0005-0000-0000-000074080000}"/>
    <cellStyle name="Обычный 27 117" xfId="2164" xr:uid="{00000000-0005-0000-0000-000075080000}"/>
    <cellStyle name="Обычный 27 118" xfId="2165" xr:uid="{00000000-0005-0000-0000-000076080000}"/>
    <cellStyle name="Обычный 27 119" xfId="2166" xr:uid="{00000000-0005-0000-0000-000077080000}"/>
    <cellStyle name="Обычный 27 12" xfId="2167" xr:uid="{00000000-0005-0000-0000-000078080000}"/>
    <cellStyle name="Обычный 27 120" xfId="2168" xr:uid="{00000000-0005-0000-0000-000079080000}"/>
    <cellStyle name="Обычный 27 121" xfId="2169" xr:uid="{00000000-0005-0000-0000-00007A080000}"/>
    <cellStyle name="Обычный 27 122" xfId="2170" xr:uid="{00000000-0005-0000-0000-00007B080000}"/>
    <cellStyle name="Обычный 27 123" xfId="2171" xr:uid="{00000000-0005-0000-0000-00007C080000}"/>
    <cellStyle name="Обычный 27 124" xfId="2172" xr:uid="{00000000-0005-0000-0000-00007D080000}"/>
    <cellStyle name="Обычный 27 125" xfId="2173" xr:uid="{00000000-0005-0000-0000-00007E080000}"/>
    <cellStyle name="Обычный 27 126" xfId="2174" xr:uid="{00000000-0005-0000-0000-00007F080000}"/>
    <cellStyle name="Обычный 27 127" xfId="2175" xr:uid="{00000000-0005-0000-0000-000080080000}"/>
    <cellStyle name="Обычный 27 128" xfId="2176" xr:uid="{00000000-0005-0000-0000-000081080000}"/>
    <cellStyle name="Обычный 27 129" xfId="2177" xr:uid="{00000000-0005-0000-0000-000082080000}"/>
    <cellStyle name="Обычный 27 13" xfId="2178" xr:uid="{00000000-0005-0000-0000-000083080000}"/>
    <cellStyle name="Обычный 27 130" xfId="2179" xr:uid="{00000000-0005-0000-0000-000084080000}"/>
    <cellStyle name="Обычный 27 131" xfId="2180" xr:uid="{00000000-0005-0000-0000-000085080000}"/>
    <cellStyle name="Обычный 27 132" xfId="2181" xr:uid="{00000000-0005-0000-0000-000086080000}"/>
    <cellStyle name="Обычный 27 133" xfId="2182" xr:uid="{00000000-0005-0000-0000-000087080000}"/>
    <cellStyle name="Обычный 27 134" xfId="2183" xr:uid="{00000000-0005-0000-0000-000088080000}"/>
    <cellStyle name="Обычный 27 135" xfId="2184" xr:uid="{00000000-0005-0000-0000-000089080000}"/>
    <cellStyle name="Обычный 27 136" xfId="2185" xr:uid="{00000000-0005-0000-0000-00008A080000}"/>
    <cellStyle name="Обычный 27 137" xfId="2186" xr:uid="{00000000-0005-0000-0000-00008B080000}"/>
    <cellStyle name="Обычный 27 138" xfId="2187" xr:uid="{00000000-0005-0000-0000-00008C080000}"/>
    <cellStyle name="Обычный 27 139" xfId="2188" xr:uid="{00000000-0005-0000-0000-00008D080000}"/>
    <cellStyle name="Обычный 27 14" xfId="2189" xr:uid="{00000000-0005-0000-0000-00008E080000}"/>
    <cellStyle name="Обычный 27 140" xfId="2190" xr:uid="{00000000-0005-0000-0000-00008F080000}"/>
    <cellStyle name="Обычный 27 141" xfId="2191" xr:uid="{00000000-0005-0000-0000-000090080000}"/>
    <cellStyle name="Обычный 27 142" xfId="2192" xr:uid="{00000000-0005-0000-0000-000091080000}"/>
    <cellStyle name="Обычный 27 143" xfId="2193" xr:uid="{00000000-0005-0000-0000-000092080000}"/>
    <cellStyle name="Обычный 27 144" xfId="2194" xr:uid="{00000000-0005-0000-0000-000093080000}"/>
    <cellStyle name="Обычный 27 145" xfId="2195" xr:uid="{00000000-0005-0000-0000-000094080000}"/>
    <cellStyle name="Обычный 27 146" xfId="2196" xr:uid="{00000000-0005-0000-0000-000095080000}"/>
    <cellStyle name="Обычный 27 147" xfId="2197" xr:uid="{00000000-0005-0000-0000-000096080000}"/>
    <cellStyle name="Обычный 27 148" xfId="2198" xr:uid="{00000000-0005-0000-0000-000097080000}"/>
    <cellStyle name="Обычный 27 149" xfId="2199" xr:uid="{00000000-0005-0000-0000-000098080000}"/>
    <cellStyle name="Обычный 27 15" xfId="2200" xr:uid="{00000000-0005-0000-0000-000099080000}"/>
    <cellStyle name="Обычный 27 150" xfId="2201" xr:uid="{00000000-0005-0000-0000-00009A080000}"/>
    <cellStyle name="Обычный 27 151" xfId="2202" xr:uid="{00000000-0005-0000-0000-00009B080000}"/>
    <cellStyle name="Обычный 27 152" xfId="2203" xr:uid="{00000000-0005-0000-0000-00009C080000}"/>
    <cellStyle name="Обычный 27 153" xfId="2204" xr:uid="{00000000-0005-0000-0000-00009D080000}"/>
    <cellStyle name="Обычный 27 154" xfId="2205" xr:uid="{00000000-0005-0000-0000-00009E080000}"/>
    <cellStyle name="Обычный 27 155" xfId="2206" xr:uid="{00000000-0005-0000-0000-00009F080000}"/>
    <cellStyle name="Обычный 27 156" xfId="2207" xr:uid="{00000000-0005-0000-0000-0000A0080000}"/>
    <cellStyle name="Обычный 27 157" xfId="2208" xr:uid="{00000000-0005-0000-0000-0000A1080000}"/>
    <cellStyle name="Обычный 27 158" xfId="2209" xr:uid="{00000000-0005-0000-0000-0000A2080000}"/>
    <cellStyle name="Обычный 27 159" xfId="2210" xr:uid="{00000000-0005-0000-0000-0000A3080000}"/>
    <cellStyle name="Обычный 27 16" xfId="2211" xr:uid="{00000000-0005-0000-0000-0000A4080000}"/>
    <cellStyle name="Обычный 27 160" xfId="2212" xr:uid="{00000000-0005-0000-0000-0000A5080000}"/>
    <cellStyle name="Обычный 27 161" xfId="2213" xr:uid="{00000000-0005-0000-0000-0000A6080000}"/>
    <cellStyle name="Обычный 27 162" xfId="2214" xr:uid="{00000000-0005-0000-0000-0000A7080000}"/>
    <cellStyle name="Обычный 27 163" xfId="2215" xr:uid="{00000000-0005-0000-0000-0000A8080000}"/>
    <cellStyle name="Обычный 27 164" xfId="2216" xr:uid="{00000000-0005-0000-0000-0000A9080000}"/>
    <cellStyle name="Обычный 27 165" xfId="2217" xr:uid="{00000000-0005-0000-0000-0000AA080000}"/>
    <cellStyle name="Обычный 27 166" xfId="2218" xr:uid="{00000000-0005-0000-0000-0000AB080000}"/>
    <cellStyle name="Обычный 27 167" xfId="2219" xr:uid="{00000000-0005-0000-0000-0000AC080000}"/>
    <cellStyle name="Обычный 27 168" xfId="2220" xr:uid="{00000000-0005-0000-0000-0000AD080000}"/>
    <cellStyle name="Обычный 27 169" xfId="2221" xr:uid="{00000000-0005-0000-0000-0000AE080000}"/>
    <cellStyle name="Обычный 27 17" xfId="2222" xr:uid="{00000000-0005-0000-0000-0000AF080000}"/>
    <cellStyle name="Обычный 27 170" xfId="2223" xr:uid="{00000000-0005-0000-0000-0000B0080000}"/>
    <cellStyle name="Обычный 27 171" xfId="2224" xr:uid="{00000000-0005-0000-0000-0000B1080000}"/>
    <cellStyle name="Обычный 27 172" xfId="2225" xr:uid="{00000000-0005-0000-0000-0000B2080000}"/>
    <cellStyle name="Обычный 27 173" xfId="2226" xr:uid="{00000000-0005-0000-0000-0000B3080000}"/>
    <cellStyle name="Обычный 27 174" xfId="2227" xr:uid="{00000000-0005-0000-0000-0000B4080000}"/>
    <cellStyle name="Обычный 27 175" xfId="2228" xr:uid="{00000000-0005-0000-0000-0000B5080000}"/>
    <cellStyle name="Обычный 27 176" xfId="2229" xr:uid="{00000000-0005-0000-0000-0000B6080000}"/>
    <cellStyle name="Обычный 27 177" xfId="2230" xr:uid="{00000000-0005-0000-0000-0000B7080000}"/>
    <cellStyle name="Обычный 27 178" xfId="2231" xr:uid="{00000000-0005-0000-0000-0000B8080000}"/>
    <cellStyle name="Обычный 27 179" xfId="2232" xr:uid="{00000000-0005-0000-0000-0000B9080000}"/>
    <cellStyle name="Обычный 27 18" xfId="2233" xr:uid="{00000000-0005-0000-0000-0000BA080000}"/>
    <cellStyle name="Обычный 27 19" xfId="2234" xr:uid="{00000000-0005-0000-0000-0000BB080000}"/>
    <cellStyle name="Обычный 27 2" xfId="2235" xr:uid="{00000000-0005-0000-0000-0000BC080000}"/>
    <cellStyle name="Обычный 27 20" xfId="2236" xr:uid="{00000000-0005-0000-0000-0000BD080000}"/>
    <cellStyle name="Обычный 27 21" xfId="2237" xr:uid="{00000000-0005-0000-0000-0000BE080000}"/>
    <cellStyle name="Обычный 27 22" xfId="2238" xr:uid="{00000000-0005-0000-0000-0000BF080000}"/>
    <cellStyle name="Обычный 27 23" xfId="2239" xr:uid="{00000000-0005-0000-0000-0000C0080000}"/>
    <cellStyle name="Обычный 27 24" xfId="2240" xr:uid="{00000000-0005-0000-0000-0000C1080000}"/>
    <cellStyle name="Обычный 27 25" xfId="2241" xr:uid="{00000000-0005-0000-0000-0000C2080000}"/>
    <cellStyle name="Обычный 27 26" xfId="2242" xr:uid="{00000000-0005-0000-0000-0000C3080000}"/>
    <cellStyle name="Обычный 27 27" xfId="2243" xr:uid="{00000000-0005-0000-0000-0000C4080000}"/>
    <cellStyle name="Обычный 27 28" xfId="2244" xr:uid="{00000000-0005-0000-0000-0000C5080000}"/>
    <cellStyle name="Обычный 27 29" xfId="2245" xr:uid="{00000000-0005-0000-0000-0000C6080000}"/>
    <cellStyle name="Обычный 27 3" xfId="2246" xr:uid="{00000000-0005-0000-0000-0000C7080000}"/>
    <cellStyle name="Обычный 27 30" xfId="2247" xr:uid="{00000000-0005-0000-0000-0000C8080000}"/>
    <cellStyle name="Обычный 27 31" xfId="2248" xr:uid="{00000000-0005-0000-0000-0000C9080000}"/>
    <cellStyle name="Обычный 27 32" xfId="2249" xr:uid="{00000000-0005-0000-0000-0000CA080000}"/>
    <cellStyle name="Обычный 27 33" xfId="2250" xr:uid="{00000000-0005-0000-0000-0000CB080000}"/>
    <cellStyle name="Обычный 27 34" xfId="2251" xr:uid="{00000000-0005-0000-0000-0000CC080000}"/>
    <cellStyle name="Обычный 27 35" xfId="2252" xr:uid="{00000000-0005-0000-0000-0000CD080000}"/>
    <cellStyle name="Обычный 27 36" xfId="2253" xr:uid="{00000000-0005-0000-0000-0000CE080000}"/>
    <cellStyle name="Обычный 27 37" xfId="2254" xr:uid="{00000000-0005-0000-0000-0000CF080000}"/>
    <cellStyle name="Обычный 27 38" xfId="2255" xr:uid="{00000000-0005-0000-0000-0000D0080000}"/>
    <cellStyle name="Обычный 27 39" xfId="2256" xr:uid="{00000000-0005-0000-0000-0000D1080000}"/>
    <cellStyle name="Обычный 27 4" xfId="2257" xr:uid="{00000000-0005-0000-0000-0000D2080000}"/>
    <cellStyle name="Обычный 27 40" xfId="2258" xr:uid="{00000000-0005-0000-0000-0000D3080000}"/>
    <cellStyle name="Обычный 27 41" xfId="2259" xr:uid="{00000000-0005-0000-0000-0000D4080000}"/>
    <cellStyle name="Обычный 27 42" xfId="2260" xr:uid="{00000000-0005-0000-0000-0000D5080000}"/>
    <cellStyle name="Обычный 27 43" xfId="2261" xr:uid="{00000000-0005-0000-0000-0000D6080000}"/>
    <cellStyle name="Обычный 27 44" xfId="2262" xr:uid="{00000000-0005-0000-0000-0000D7080000}"/>
    <cellStyle name="Обычный 27 45" xfId="2263" xr:uid="{00000000-0005-0000-0000-0000D8080000}"/>
    <cellStyle name="Обычный 27 46" xfId="2264" xr:uid="{00000000-0005-0000-0000-0000D9080000}"/>
    <cellStyle name="Обычный 27 47" xfId="2265" xr:uid="{00000000-0005-0000-0000-0000DA080000}"/>
    <cellStyle name="Обычный 27 48" xfId="2266" xr:uid="{00000000-0005-0000-0000-0000DB080000}"/>
    <cellStyle name="Обычный 27 49" xfId="2267" xr:uid="{00000000-0005-0000-0000-0000DC080000}"/>
    <cellStyle name="Обычный 27 5" xfId="2268" xr:uid="{00000000-0005-0000-0000-0000DD080000}"/>
    <cellStyle name="Обычный 27 50" xfId="2269" xr:uid="{00000000-0005-0000-0000-0000DE080000}"/>
    <cellStyle name="Обычный 27 51" xfId="2270" xr:uid="{00000000-0005-0000-0000-0000DF080000}"/>
    <cellStyle name="Обычный 27 52" xfId="2271" xr:uid="{00000000-0005-0000-0000-0000E0080000}"/>
    <cellStyle name="Обычный 27 53" xfId="2272" xr:uid="{00000000-0005-0000-0000-0000E1080000}"/>
    <cellStyle name="Обычный 27 54" xfId="2273" xr:uid="{00000000-0005-0000-0000-0000E2080000}"/>
    <cellStyle name="Обычный 27 55" xfId="2274" xr:uid="{00000000-0005-0000-0000-0000E3080000}"/>
    <cellStyle name="Обычный 27 56" xfId="2275" xr:uid="{00000000-0005-0000-0000-0000E4080000}"/>
    <cellStyle name="Обычный 27 57" xfId="2276" xr:uid="{00000000-0005-0000-0000-0000E5080000}"/>
    <cellStyle name="Обычный 27 58" xfId="2277" xr:uid="{00000000-0005-0000-0000-0000E6080000}"/>
    <cellStyle name="Обычный 27 59" xfId="2278" xr:uid="{00000000-0005-0000-0000-0000E7080000}"/>
    <cellStyle name="Обычный 27 6" xfId="2279" xr:uid="{00000000-0005-0000-0000-0000E8080000}"/>
    <cellStyle name="Обычный 27 60" xfId="2280" xr:uid="{00000000-0005-0000-0000-0000E9080000}"/>
    <cellStyle name="Обычный 27 61" xfId="2281" xr:uid="{00000000-0005-0000-0000-0000EA080000}"/>
    <cellStyle name="Обычный 27 62" xfId="2282" xr:uid="{00000000-0005-0000-0000-0000EB080000}"/>
    <cellStyle name="Обычный 27 63" xfId="2283" xr:uid="{00000000-0005-0000-0000-0000EC080000}"/>
    <cellStyle name="Обычный 27 64" xfId="2284" xr:uid="{00000000-0005-0000-0000-0000ED080000}"/>
    <cellStyle name="Обычный 27 65" xfId="2285" xr:uid="{00000000-0005-0000-0000-0000EE080000}"/>
    <cellStyle name="Обычный 27 66" xfId="2286" xr:uid="{00000000-0005-0000-0000-0000EF080000}"/>
    <cellStyle name="Обычный 27 67" xfId="2287" xr:uid="{00000000-0005-0000-0000-0000F0080000}"/>
    <cellStyle name="Обычный 27 68" xfId="2288" xr:uid="{00000000-0005-0000-0000-0000F1080000}"/>
    <cellStyle name="Обычный 27 69" xfId="2289" xr:uid="{00000000-0005-0000-0000-0000F2080000}"/>
    <cellStyle name="Обычный 27 7" xfId="2290" xr:uid="{00000000-0005-0000-0000-0000F3080000}"/>
    <cellStyle name="Обычный 27 70" xfId="2291" xr:uid="{00000000-0005-0000-0000-0000F4080000}"/>
    <cellStyle name="Обычный 27 71" xfId="2292" xr:uid="{00000000-0005-0000-0000-0000F5080000}"/>
    <cellStyle name="Обычный 27 72" xfId="2293" xr:uid="{00000000-0005-0000-0000-0000F6080000}"/>
    <cellStyle name="Обычный 27 73" xfId="2294" xr:uid="{00000000-0005-0000-0000-0000F7080000}"/>
    <cellStyle name="Обычный 27 74" xfId="2295" xr:uid="{00000000-0005-0000-0000-0000F8080000}"/>
    <cellStyle name="Обычный 27 75" xfId="2296" xr:uid="{00000000-0005-0000-0000-0000F9080000}"/>
    <cellStyle name="Обычный 27 76" xfId="2297" xr:uid="{00000000-0005-0000-0000-0000FA080000}"/>
    <cellStyle name="Обычный 27 77" xfId="2298" xr:uid="{00000000-0005-0000-0000-0000FB080000}"/>
    <cellStyle name="Обычный 27 78" xfId="2299" xr:uid="{00000000-0005-0000-0000-0000FC080000}"/>
    <cellStyle name="Обычный 27 79" xfId="2300" xr:uid="{00000000-0005-0000-0000-0000FD080000}"/>
    <cellStyle name="Обычный 27 8" xfId="2301" xr:uid="{00000000-0005-0000-0000-0000FE080000}"/>
    <cellStyle name="Обычный 27 80" xfId="2302" xr:uid="{00000000-0005-0000-0000-0000FF080000}"/>
    <cellStyle name="Обычный 27 81" xfId="2303" xr:uid="{00000000-0005-0000-0000-000000090000}"/>
    <cellStyle name="Обычный 27 82" xfId="2304" xr:uid="{00000000-0005-0000-0000-000001090000}"/>
    <cellStyle name="Обычный 27 83" xfId="2305" xr:uid="{00000000-0005-0000-0000-000002090000}"/>
    <cellStyle name="Обычный 27 84" xfId="2306" xr:uid="{00000000-0005-0000-0000-000003090000}"/>
    <cellStyle name="Обычный 27 85" xfId="2307" xr:uid="{00000000-0005-0000-0000-000004090000}"/>
    <cellStyle name="Обычный 27 86" xfId="2308" xr:uid="{00000000-0005-0000-0000-000005090000}"/>
    <cellStyle name="Обычный 27 87" xfId="2309" xr:uid="{00000000-0005-0000-0000-000006090000}"/>
    <cellStyle name="Обычный 27 88" xfId="2310" xr:uid="{00000000-0005-0000-0000-000007090000}"/>
    <cellStyle name="Обычный 27 89" xfId="2311" xr:uid="{00000000-0005-0000-0000-000008090000}"/>
    <cellStyle name="Обычный 27 9" xfId="2312" xr:uid="{00000000-0005-0000-0000-000009090000}"/>
    <cellStyle name="Обычный 27 90" xfId="2313" xr:uid="{00000000-0005-0000-0000-00000A090000}"/>
    <cellStyle name="Обычный 27 91" xfId="2314" xr:uid="{00000000-0005-0000-0000-00000B090000}"/>
    <cellStyle name="Обычный 27 92" xfId="2315" xr:uid="{00000000-0005-0000-0000-00000C090000}"/>
    <cellStyle name="Обычный 27 93" xfId="2316" xr:uid="{00000000-0005-0000-0000-00000D090000}"/>
    <cellStyle name="Обычный 27 94" xfId="2317" xr:uid="{00000000-0005-0000-0000-00000E090000}"/>
    <cellStyle name="Обычный 27 95" xfId="2318" xr:uid="{00000000-0005-0000-0000-00000F090000}"/>
    <cellStyle name="Обычный 27 96" xfId="2319" xr:uid="{00000000-0005-0000-0000-000010090000}"/>
    <cellStyle name="Обычный 27 97" xfId="2320" xr:uid="{00000000-0005-0000-0000-000011090000}"/>
    <cellStyle name="Обычный 27 98" xfId="2321" xr:uid="{00000000-0005-0000-0000-000012090000}"/>
    <cellStyle name="Обычный 27 99" xfId="2322" xr:uid="{00000000-0005-0000-0000-000013090000}"/>
    <cellStyle name="Обычный 29" xfId="2323" xr:uid="{00000000-0005-0000-0000-000014090000}"/>
    <cellStyle name="Обычный 29 10" xfId="2324" xr:uid="{00000000-0005-0000-0000-000015090000}"/>
    <cellStyle name="Обычный 29 100" xfId="2325" xr:uid="{00000000-0005-0000-0000-000016090000}"/>
    <cellStyle name="Обычный 29 101" xfId="2326" xr:uid="{00000000-0005-0000-0000-000017090000}"/>
    <cellStyle name="Обычный 29 102" xfId="2327" xr:uid="{00000000-0005-0000-0000-000018090000}"/>
    <cellStyle name="Обычный 29 103" xfId="2328" xr:uid="{00000000-0005-0000-0000-000019090000}"/>
    <cellStyle name="Обычный 29 104" xfId="2329" xr:uid="{00000000-0005-0000-0000-00001A090000}"/>
    <cellStyle name="Обычный 29 105" xfId="2330" xr:uid="{00000000-0005-0000-0000-00001B090000}"/>
    <cellStyle name="Обычный 29 106" xfId="2331" xr:uid="{00000000-0005-0000-0000-00001C090000}"/>
    <cellStyle name="Обычный 29 107" xfId="2332" xr:uid="{00000000-0005-0000-0000-00001D090000}"/>
    <cellStyle name="Обычный 29 108" xfId="2333" xr:uid="{00000000-0005-0000-0000-00001E090000}"/>
    <cellStyle name="Обычный 29 109" xfId="2334" xr:uid="{00000000-0005-0000-0000-00001F090000}"/>
    <cellStyle name="Обычный 29 11" xfId="2335" xr:uid="{00000000-0005-0000-0000-000020090000}"/>
    <cellStyle name="Обычный 29 110" xfId="2336" xr:uid="{00000000-0005-0000-0000-000021090000}"/>
    <cellStyle name="Обычный 29 111" xfId="2337" xr:uid="{00000000-0005-0000-0000-000022090000}"/>
    <cellStyle name="Обычный 29 112" xfId="2338" xr:uid="{00000000-0005-0000-0000-000023090000}"/>
    <cellStyle name="Обычный 29 113" xfId="2339" xr:uid="{00000000-0005-0000-0000-000024090000}"/>
    <cellStyle name="Обычный 29 114" xfId="2340" xr:uid="{00000000-0005-0000-0000-000025090000}"/>
    <cellStyle name="Обычный 29 115" xfId="2341" xr:uid="{00000000-0005-0000-0000-000026090000}"/>
    <cellStyle name="Обычный 29 116" xfId="2342" xr:uid="{00000000-0005-0000-0000-000027090000}"/>
    <cellStyle name="Обычный 29 117" xfId="2343" xr:uid="{00000000-0005-0000-0000-000028090000}"/>
    <cellStyle name="Обычный 29 118" xfId="2344" xr:uid="{00000000-0005-0000-0000-000029090000}"/>
    <cellStyle name="Обычный 29 119" xfId="2345" xr:uid="{00000000-0005-0000-0000-00002A090000}"/>
    <cellStyle name="Обычный 29 12" xfId="2346" xr:uid="{00000000-0005-0000-0000-00002B090000}"/>
    <cellStyle name="Обычный 29 120" xfId="2347" xr:uid="{00000000-0005-0000-0000-00002C090000}"/>
    <cellStyle name="Обычный 29 121" xfId="2348" xr:uid="{00000000-0005-0000-0000-00002D090000}"/>
    <cellStyle name="Обычный 29 122" xfId="2349" xr:uid="{00000000-0005-0000-0000-00002E090000}"/>
    <cellStyle name="Обычный 29 123" xfId="2350" xr:uid="{00000000-0005-0000-0000-00002F090000}"/>
    <cellStyle name="Обычный 29 124" xfId="2351" xr:uid="{00000000-0005-0000-0000-000030090000}"/>
    <cellStyle name="Обычный 29 125" xfId="2352" xr:uid="{00000000-0005-0000-0000-000031090000}"/>
    <cellStyle name="Обычный 29 126" xfId="2353" xr:uid="{00000000-0005-0000-0000-000032090000}"/>
    <cellStyle name="Обычный 29 127" xfId="2354" xr:uid="{00000000-0005-0000-0000-000033090000}"/>
    <cellStyle name="Обычный 29 128" xfId="2355" xr:uid="{00000000-0005-0000-0000-000034090000}"/>
    <cellStyle name="Обычный 29 129" xfId="2356" xr:uid="{00000000-0005-0000-0000-000035090000}"/>
    <cellStyle name="Обычный 29 13" xfId="2357" xr:uid="{00000000-0005-0000-0000-000036090000}"/>
    <cellStyle name="Обычный 29 130" xfId="2358" xr:uid="{00000000-0005-0000-0000-000037090000}"/>
    <cellStyle name="Обычный 29 131" xfId="2359" xr:uid="{00000000-0005-0000-0000-000038090000}"/>
    <cellStyle name="Обычный 29 132" xfId="2360" xr:uid="{00000000-0005-0000-0000-000039090000}"/>
    <cellStyle name="Обычный 29 133" xfId="2361" xr:uid="{00000000-0005-0000-0000-00003A090000}"/>
    <cellStyle name="Обычный 29 134" xfId="2362" xr:uid="{00000000-0005-0000-0000-00003B090000}"/>
    <cellStyle name="Обычный 29 135" xfId="2363" xr:uid="{00000000-0005-0000-0000-00003C090000}"/>
    <cellStyle name="Обычный 29 136" xfId="2364" xr:uid="{00000000-0005-0000-0000-00003D090000}"/>
    <cellStyle name="Обычный 29 137" xfId="2365" xr:uid="{00000000-0005-0000-0000-00003E090000}"/>
    <cellStyle name="Обычный 29 138" xfId="2366" xr:uid="{00000000-0005-0000-0000-00003F090000}"/>
    <cellStyle name="Обычный 29 139" xfId="2367" xr:uid="{00000000-0005-0000-0000-000040090000}"/>
    <cellStyle name="Обычный 29 14" xfId="2368" xr:uid="{00000000-0005-0000-0000-000041090000}"/>
    <cellStyle name="Обычный 29 140" xfId="2369" xr:uid="{00000000-0005-0000-0000-000042090000}"/>
    <cellStyle name="Обычный 29 141" xfId="2370" xr:uid="{00000000-0005-0000-0000-000043090000}"/>
    <cellStyle name="Обычный 29 142" xfId="2371" xr:uid="{00000000-0005-0000-0000-000044090000}"/>
    <cellStyle name="Обычный 29 143" xfId="2372" xr:uid="{00000000-0005-0000-0000-000045090000}"/>
    <cellStyle name="Обычный 29 144" xfId="2373" xr:uid="{00000000-0005-0000-0000-000046090000}"/>
    <cellStyle name="Обычный 29 145" xfId="2374" xr:uid="{00000000-0005-0000-0000-000047090000}"/>
    <cellStyle name="Обычный 29 146" xfId="2375" xr:uid="{00000000-0005-0000-0000-000048090000}"/>
    <cellStyle name="Обычный 29 147" xfId="2376" xr:uid="{00000000-0005-0000-0000-000049090000}"/>
    <cellStyle name="Обычный 29 148" xfId="2377" xr:uid="{00000000-0005-0000-0000-00004A090000}"/>
    <cellStyle name="Обычный 29 149" xfId="2378" xr:uid="{00000000-0005-0000-0000-00004B090000}"/>
    <cellStyle name="Обычный 29 15" xfId="2379" xr:uid="{00000000-0005-0000-0000-00004C090000}"/>
    <cellStyle name="Обычный 29 150" xfId="2380" xr:uid="{00000000-0005-0000-0000-00004D090000}"/>
    <cellStyle name="Обычный 29 151" xfId="2381" xr:uid="{00000000-0005-0000-0000-00004E090000}"/>
    <cellStyle name="Обычный 29 152" xfId="2382" xr:uid="{00000000-0005-0000-0000-00004F090000}"/>
    <cellStyle name="Обычный 29 153" xfId="2383" xr:uid="{00000000-0005-0000-0000-000050090000}"/>
    <cellStyle name="Обычный 29 154" xfId="2384" xr:uid="{00000000-0005-0000-0000-000051090000}"/>
    <cellStyle name="Обычный 29 155" xfId="2385" xr:uid="{00000000-0005-0000-0000-000052090000}"/>
    <cellStyle name="Обычный 29 156" xfId="2386" xr:uid="{00000000-0005-0000-0000-000053090000}"/>
    <cellStyle name="Обычный 29 157" xfId="2387" xr:uid="{00000000-0005-0000-0000-000054090000}"/>
    <cellStyle name="Обычный 29 158" xfId="2388" xr:uid="{00000000-0005-0000-0000-000055090000}"/>
    <cellStyle name="Обычный 29 159" xfId="2389" xr:uid="{00000000-0005-0000-0000-000056090000}"/>
    <cellStyle name="Обычный 29 16" xfId="2390" xr:uid="{00000000-0005-0000-0000-000057090000}"/>
    <cellStyle name="Обычный 29 160" xfId="2391" xr:uid="{00000000-0005-0000-0000-000058090000}"/>
    <cellStyle name="Обычный 29 161" xfId="2392" xr:uid="{00000000-0005-0000-0000-000059090000}"/>
    <cellStyle name="Обычный 29 162" xfId="2393" xr:uid="{00000000-0005-0000-0000-00005A090000}"/>
    <cellStyle name="Обычный 29 163" xfId="2394" xr:uid="{00000000-0005-0000-0000-00005B090000}"/>
    <cellStyle name="Обычный 29 164" xfId="2395" xr:uid="{00000000-0005-0000-0000-00005C090000}"/>
    <cellStyle name="Обычный 29 165" xfId="2396" xr:uid="{00000000-0005-0000-0000-00005D090000}"/>
    <cellStyle name="Обычный 29 166" xfId="2397" xr:uid="{00000000-0005-0000-0000-00005E090000}"/>
    <cellStyle name="Обычный 29 167" xfId="2398" xr:uid="{00000000-0005-0000-0000-00005F090000}"/>
    <cellStyle name="Обычный 29 168" xfId="2399" xr:uid="{00000000-0005-0000-0000-000060090000}"/>
    <cellStyle name="Обычный 29 169" xfId="2400" xr:uid="{00000000-0005-0000-0000-000061090000}"/>
    <cellStyle name="Обычный 29 17" xfId="2401" xr:uid="{00000000-0005-0000-0000-000062090000}"/>
    <cellStyle name="Обычный 29 170" xfId="2402" xr:uid="{00000000-0005-0000-0000-000063090000}"/>
    <cellStyle name="Обычный 29 171" xfId="2403" xr:uid="{00000000-0005-0000-0000-000064090000}"/>
    <cellStyle name="Обычный 29 172" xfId="2404" xr:uid="{00000000-0005-0000-0000-000065090000}"/>
    <cellStyle name="Обычный 29 173" xfId="2405" xr:uid="{00000000-0005-0000-0000-000066090000}"/>
    <cellStyle name="Обычный 29 18" xfId="2406" xr:uid="{00000000-0005-0000-0000-000067090000}"/>
    <cellStyle name="Обычный 29 19" xfId="2407" xr:uid="{00000000-0005-0000-0000-000068090000}"/>
    <cellStyle name="Обычный 29 2" xfId="2408" xr:uid="{00000000-0005-0000-0000-000069090000}"/>
    <cellStyle name="Обычный 29 20" xfId="2409" xr:uid="{00000000-0005-0000-0000-00006A090000}"/>
    <cellStyle name="Обычный 29 21" xfId="2410" xr:uid="{00000000-0005-0000-0000-00006B090000}"/>
    <cellStyle name="Обычный 29 22" xfId="2411" xr:uid="{00000000-0005-0000-0000-00006C090000}"/>
    <cellStyle name="Обычный 29 23" xfId="2412" xr:uid="{00000000-0005-0000-0000-00006D090000}"/>
    <cellStyle name="Обычный 29 24" xfId="2413" xr:uid="{00000000-0005-0000-0000-00006E090000}"/>
    <cellStyle name="Обычный 29 25" xfId="2414" xr:uid="{00000000-0005-0000-0000-00006F090000}"/>
    <cellStyle name="Обычный 29 26" xfId="2415" xr:uid="{00000000-0005-0000-0000-000070090000}"/>
    <cellStyle name="Обычный 29 27" xfId="2416" xr:uid="{00000000-0005-0000-0000-000071090000}"/>
    <cellStyle name="Обычный 29 28" xfId="2417" xr:uid="{00000000-0005-0000-0000-000072090000}"/>
    <cellStyle name="Обычный 29 29" xfId="2418" xr:uid="{00000000-0005-0000-0000-000073090000}"/>
    <cellStyle name="Обычный 29 3" xfId="2419" xr:uid="{00000000-0005-0000-0000-000074090000}"/>
    <cellStyle name="Обычный 29 30" xfId="2420" xr:uid="{00000000-0005-0000-0000-000075090000}"/>
    <cellStyle name="Обычный 29 31" xfId="2421" xr:uid="{00000000-0005-0000-0000-000076090000}"/>
    <cellStyle name="Обычный 29 32" xfId="2422" xr:uid="{00000000-0005-0000-0000-000077090000}"/>
    <cellStyle name="Обычный 29 33" xfId="2423" xr:uid="{00000000-0005-0000-0000-000078090000}"/>
    <cellStyle name="Обычный 29 34" xfId="2424" xr:uid="{00000000-0005-0000-0000-000079090000}"/>
    <cellStyle name="Обычный 29 35" xfId="2425" xr:uid="{00000000-0005-0000-0000-00007A090000}"/>
    <cellStyle name="Обычный 29 36" xfId="2426" xr:uid="{00000000-0005-0000-0000-00007B090000}"/>
    <cellStyle name="Обычный 29 37" xfId="2427" xr:uid="{00000000-0005-0000-0000-00007C090000}"/>
    <cellStyle name="Обычный 29 38" xfId="2428" xr:uid="{00000000-0005-0000-0000-00007D090000}"/>
    <cellStyle name="Обычный 29 39" xfId="2429" xr:uid="{00000000-0005-0000-0000-00007E090000}"/>
    <cellStyle name="Обычный 29 4" xfId="2430" xr:uid="{00000000-0005-0000-0000-00007F090000}"/>
    <cellStyle name="Обычный 29 40" xfId="2431" xr:uid="{00000000-0005-0000-0000-000080090000}"/>
    <cellStyle name="Обычный 29 41" xfId="2432" xr:uid="{00000000-0005-0000-0000-000081090000}"/>
    <cellStyle name="Обычный 29 42" xfId="2433" xr:uid="{00000000-0005-0000-0000-000082090000}"/>
    <cellStyle name="Обычный 29 43" xfId="2434" xr:uid="{00000000-0005-0000-0000-000083090000}"/>
    <cellStyle name="Обычный 29 44" xfId="2435" xr:uid="{00000000-0005-0000-0000-000084090000}"/>
    <cellStyle name="Обычный 29 45" xfId="2436" xr:uid="{00000000-0005-0000-0000-000085090000}"/>
    <cellStyle name="Обычный 29 46" xfId="2437" xr:uid="{00000000-0005-0000-0000-000086090000}"/>
    <cellStyle name="Обычный 29 47" xfId="2438" xr:uid="{00000000-0005-0000-0000-000087090000}"/>
    <cellStyle name="Обычный 29 48" xfId="2439" xr:uid="{00000000-0005-0000-0000-000088090000}"/>
    <cellStyle name="Обычный 29 49" xfId="2440" xr:uid="{00000000-0005-0000-0000-000089090000}"/>
    <cellStyle name="Обычный 29 5" xfId="2441" xr:uid="{00000000-0005-0000-0000-00008A090000}"/>
    <cellStyle name="Обычный 29 50" xfId="2442" xr:uid="{00000000-0005-0000-0000-00008B090000}"/>
    <cellStyle name="Обычный 29 51" xfId="2443" xr:uid="{00000000-0005-0000-0000-00008C090000}"/>
    <cellStyle name="Обычный 29 52" xfId="2444" xr:uid="{00000000-0005-0000-0000-00008D090000}"/>
    <cellStyle name="Обычный 29 53" xfId="2445" xr:uid="{00000000-0005-0000-0000-00008E090000}"/>
    <cellStyle name="Обычный 29 54" xfId="2446" xr:uid="{00000000-0005-0000-0000-00008F090000}"/>
    <cellStyle name="Обычный 29 55" xfId="2447" xr:uid="{00000000-0005-0000-0000-000090090000}"/>
    <cellStyle name="Обычный 29 56" xfId="2448" xr:uid="{00000000-0005-0000-0000-000091090000}"/>
    <cellStyle name="Обычный 29 57" xfId="2449" xr:uid="{00000000-0005-0000-0000-000092090000}"/>
    <cellStyle name="Обычный 29 58" xfId="2450" xr:uid="{00000000-0005-0000-0000-000093090000}"/>
    <cellStyle name="Обычный 29 59" xfId="2451" xr:uid="{00000000-0005-0000-0000-000094090000}"/>
    <cellStyle name="Обычный 29 6" xfId="2452" xr:uid="{00000000-0005-0000-0000-000095090000}"/>
    <cellStyle name="Обычный 29 60" xfId="2453" xr:uid="{00000000-0005-0000-0000-000096090000}"/>
    <cellStyle name="Обычный 29 61" xfId="2454" xr:uid="{00000000-0005-0000-0000-000097090000}"/>
    <cellStyle name="Обычный 29 62" xfId="2455" xr:uid="{00000000-0005-0000-0000-000098090000}"/>
    <cellStyle name="Обычный 29 63" xfId="2456" xr:uid="{00000000-0005-0000-0000-000099090000}"/>
    <cellStyle name="Обычный 29 64" xfId="2457" xr:uid="{00000000-0005-0000-0000-00009A090000}"/>
    <cellStyle name="Обычный 29 65" xfId="2458" xr:uid="{00000000-0005-0000-0000-00009B090000}"/>
    <cellStyle name="Обычный 29 66" xfId="2459" xr:uid="{00000000-0005-0000-0000-00009C090000}"/>
    <cellStyle name="Обычный 29 67" xfId="2460" xr:uid="{00000000-0005-0000-0000-00009D090000}"/>
    <cellStyle name="Обычный 29 68" xfId="2461" xr:uid="{00000000-0005-0000-0000-00009E090000}"/>
    <cellStyle name="Обычный 29 69" xfId="2462" xr:uid="{00000000-0005-0000-0000-00009F090000}"/>
    <cellStyle name="Обычный 29 7" xfId="2463" xr:uid="{00000000-0005-0000-0000-0000A0090000}"/>
    <cellStyle name="Обычный 29 70" xfId="2464" xr:uid="{00000000-0005-0000-0000-0000A1090000}"/>
    <cellStyle name="Обычный 29 71" xfId="2465" xr:uid="{00000000-0005-0000-0000-0000A2090000}"/>
    <cellStyle name="Обычный 29 72" xfId="2466" xr:uid="{00000000-0005-0000-0000-0000A3090000}"/>
    <cellStyle name="Обычный 29 73" xfId="2467" xr:uid="{00000000-0005-0000-0000-0000A4090000}"/>
    <cellStyle name="Обычный 29 74" xfId="2468" xr:uid="{00000000-0005-0000-0000-0000A5090000}"/>
    <cellStyle name="Обычный 29 75" xfId="2469" xr:uid="{00000000-0005-0000-0000-0000A6090000}"/>
    <cellStyle name="Обычный 29 76" xfId="2470" xr:uid="{00000000-0005-0000-0000-0000A7090000}"/>
    <cellStyle name="Обычный 29 77" xfId="2471" xr:uid="{00000000-0005-0000-0000-0000A8090000}"/>
    <cellStyle name="Обычный 29 78" xfId="2472" xr:uid="{00000000-0005-0000-0000-0000A9090000}"/>
    <cellStyle name="Обычный 29 79" xfId="2473" xr:uid="{00000000-0005-0000-0000-0000AA090000}"/>
    <cellStyle name="Обычный 29 8" xfId="2474" xr:uid="{00000000-0005-0000-0000-0000AB090000}"/>
    <cellStyle name="Обычный 29 80" xfId="2475" xr:uid="{00000000-0005-0000-0000-0000AC090000}"/>
    <cellStyle name="Обычный 29 81" xfId="2476" xr:uid="{00000000-0005-0000-0000-0000AD090000}"/>
    <cellStyle name="Обычный 29 82" xfId="2477" xr:uid="{00000000-0005-0000-0000-0000AE090000}"/>
    <cellStyle name="Обычный 29 83" xfId="2478" xr:uid="{00000000-0005-0000-0000-0000AF090000}"/>
    <cellStyle name="Обычный 29 84" xfId="2479" xr:uid="{00000000-0005-0000-0000-0000B0090000}"/>
    <cellStyle name="Обычный 29 85" xfId="2480" xr:uid="{00000000-0005-0000-0000-0000B1090000}"/>
    <cellStyle name="Обычный 29 86" xfId="2481" xr:uid="{00000000-0005-0000-0000-0000B2090000}"/>
    <cellStyle name="Обычный 29 87" xfId="2482" xr:uid="{00000000-0005-0000-0000-0000B3090000}"/>
    <cellStyle name="Обычный 29 88" xfId="2483" xr:uid="{00000000-0005-0000-0000-0000B4090000}"/>
    <cellStyle name="Обычный 29 89" xfId="2484" xr:uid="{00000000-0005-0000-0000-0000B5090000}"/>
    <cellStyle name="Обычный 29 9" xfId="2485" xr:uid="{00000000-0005-0000-0000-0000B6090000}"/>
    <cellStyle name="Обычный 29 90" xfId="2486" xr:uid="{00000000-0005-0000-0000-0000B7090000}"/>
    <cellStyle name="Обычный 29 91" xfId="2487" xr:uid="{00000000-0005-0000-0000-0000B8090000}"/>
    <cellStyle name="Обычный 29 92" xfId="2488" xr:uid="{00000000-0005-0000-0000-0000B9090000}"/>
    <cellStyle name="Обычный 29 93" xfId="2489" xr:uid="{00000000-0005-0000-0000-0000BA090000}"/>
    <cellStyle name="Обычный 29 94" xfId="2490" xr:uid="{00000000-0005-0000-0000-0000BB090000}"/>
    <cellStyle name="Обычный 29 95" xfId="2491" xr:uid="{00000000-0005-0000-0000-0000BC090000}"/>
    <cellStyle name="Обычный 29 96" xfId="2492" xr:uid="{00000000-0005-0000-0000-0000BD090000}"/>
    <cellStyle name="Обычный 29 97" xfId="2493" xr:uid="{00000000-0005-0000-0000-0000BE090000}"/>
    <cellStyle name="Обычный 29 98" xfId="2494" xr:uid="{00000000-0005-0000-0000-0000BF090000}"/>
    <cellStyle name="Обычный 29 99" xfId="2495" xr:uid="{00000000-0005-0000-0000-0000C0090000}"/>
    <cellStyle name="Обычный 3 10" xfId="2496" xr:uid="{00000000-0005-0000-0000-0000C1090000}"/>
    <cellStyle name="Обычный 3 100" xfId="2497" xr:uid="{00000000-0005-0000-0000-0000C2090000}"/>
    <cellStyle name="Обычный 3 101" xfId="2498" xr:uid="{00000000-0005-0000-0000-0000C3090000}"/>
    <cellStyle name="Обычный 3 102" xfId="2499" xr:uid="{00000000-0005-0000-0000-0000C4090000}"/>
    <cellStyle name="Обычный 3 103" xfId="2500" xr:uid="{00000000-0005-0000-0000-0000C5090000}"/>
    <cellStyle name="Обычный 3 104" xfId="2501" xr:uid="{00000000-0005-0000-0000-0000C6090000}"/>
    <cellStyle name="Обычный 3 105" xfId="2502" xr:uid="{00000000-0005-0000-0000-0000C7090000}"/>
    <cellStyle name="Обычный 3 106" xfId="2503" xr:uid="{00000000-0005-0000-0000-0000C8090000}"/>
    <cellStyle name="Обычный 3 107" xfId="2504" xr:uid="{00000000-0005-0000-0000-0000C9090000}"/>
    <cellStyle name="Обычный 3 108" xfId="2505" xr:uid="{00000000-0005-0000-0000-0000CA090000}"/>
    <cellStyle name="Обычный 3 109" xfId="2506" xr:uid="{00000000-0005-0000-0000-0000CB090000}"/>
    <cellStyle name="Обычный 3 11" xfId="2507" xr:uid="{00000000-0005-0000-0000-0000CC090000}"/>
    <cellStyle name="Обычный 3 110" xfId="2508" xr:uid="{00000000-0005-0000-0000-0000CD090000}"/>
    <cellStyle name="Обычный 3 111" xfId="2509" xr:uid="{00000000-0005-0000-0000-0000CE090000}"/>
    <cellStyle name="Обычный 3 112" xfId="2510" xr:uid="{00000000-0005-0000-0000-0000CF090000}"/>
    <cellStyle name="Обычный 3 113" xfId="2511" xr:uid="{00000000-0005-0000-0000-0000D0090000}"/>
    <cellStyle name="Обычный 3 114" xfId="2512" xr:uid="{00000000-0005-0000-0000-0000D1090000}"/>
    <cellStyle name="Обычный 3 115" xfId="2513" xr:uid="{00000000-0005-0000-0000-0000D2090000}"/>
    <cellStyle name="Обычный 3 116" xfId="2514" xr:uid="{00000000-0005-0000-0000-0000D3090000}"/>
    <cellStyle name="Обычный 3 117" xfId="2515" xr:uid="{00000000-0005-0000-0000-0000D4090000}"/>
    <cellStyle name="Обычный 3 118" xfId="2516" xr:uid="{00000000-0005-0000-0000-0000D5090000}"/>
    <cellStyle name="Обычный 3 119" xfId="2517" xr:uid="{00000000-0005-0000-0000-0000D6090000}"/>
    <cellStyle name="Обычный 3 12" xfId="2518" xr:uid="{00000000-0005-0000-0000-0000D7090000}"/>
    <cellStyle name="Обычный 3 120" xfId="2519" xr:uid="{00000000-0005-0000-0000-0000D8090000}"/>
    <cellStyle name="Обычный 3 121" xfId="2520" xr:uid="{00000000-0005-0000-0000-0000D9090000}"/>
    <cellStyle name="Обычный 3 122" xfId="2521" xr:uid="{00000000-0005-0000-0000-0000DA090000}"/>
    <cellStyle name="Обычный 3 123" xfId="2522" xr:uid="{00000000-0005-0000-0000-0000DB090000}"/>
    <cellStyle name="Обычный 3 124" xfId="2523" xr:uid="{00000000-0005-0000-0000-0000DC090000}"/>
    <cellStyle name="Обычный 3 125" xfId="2524" xr:uid="{00000000-0005-0000-0000-0000DD090000}"/>
    <cellStyle name="Обычный 3 126" xfId="2525" xr:uid="{00000000-0005-0000-0000-0000DE090000}"/>
    <cellStyle name="Обычный 3 127" xfId="2526" xr:uid="{00000000-0005-0000-0000-0000DF090000}"/>
    <cellStyle name="Обычный 3 128" xfId="2527" xr:uid="{00000000-0005-0000-0000-0000E0090000}"/>
    <cellStyle name="Обычный 3 129" xfId="2528" xr:uid="{00000000-0005-0000-0000-0000E1090000}"/>
    <cellStyle name="Обычный 3 13" xfId="2529" xr:uid="{00000000-0005-0000-0000-0000E2090000}"/>
    <cellStyle name="Обычный 3 130" xfId="2530" xr:uid="{00000000-0005-0000-0000-0000E3090000}"/>
    <cellStyle name="Обычный 3 131" xfId="2531" xr:uid="{00000000-0005-0000-0000-0000E4090000}"/>
    <cellStyle name="Обычный 3 132" xfId="2532" xr:uid="{00000000-0005-0000-0000-0000E5090000}"/>
    <cellStyle name="Обычный 3 133" xfId="2533" xr:uid="{00000000-0005-0000-0000-0000E6090000}"/>
    <cellStyle name="Обычный 3 134" xfId="2534" xr:uid="{00000000-0005-0000-0000-0000E7090000}"/>
    <cellStyle name="Обычный 3 135" xfId="2535" xr:uid="{00000000-0005-0000-0000-0000E8090000}"/>
    <cellStyle name="Обычный 3 136" xfId="2536" xr:uid="{00000000-0005-0000-0000-0000E9090000}"/>
    <cellStyle name="Обычный 3 137" xfId="2537" xr:uid="{00000000-0005-0000-0000-0000EA090000}"/>
    <cellStyle name="Обычный 3 138" xfId="2538" xr:uid="{00000000-0005-0000-0000-0000EB090000}"/>
    <cellStyle name="Обычный 3 139" xfId="2539" xr:uid="{00000000-0005-0000-0000-0000EC090000}"/>
    <cellStyle name="Обычный 3 14" xfId="2540" xr:uid="{00000000-0005-0000-0000-0000ED090000}"/>
    <cellStyle name="Обычный 3 140" xfId="2541" xr:uid="{00000000-0005-0000-0000-0000EE090000}"/>
    <cellStyle name="Обычный 3 141" xfId="2542" xr:uid="{00000000-0005-0000-0000-0000EF090000}"/>
    <cellStyle name="Обычный 3 142" xfId="2543" xr:uid="{00000000-0005-0000-0000-0000F0090000}"/>
    <cellStyle name="Обычный 3 143" xfId="2544" xr:uid="{00000000-0005-0000-0000-0000F1090000}"/>
    <cellStyle name="Обычный 3 144" xfId="2545" xr:uid="{00000000-0005-0000-0000-0000F2090000}"/>
    <cellStyle name="Обычный 3 145" xfId="2546" xr:uid="{00000000-0005-0000-0000-0000F3090000}"/>
    <cellStyle name="Обычный 3 146" xfId="2547" xr:uid="{00000000-0005-0000-0000-0000F4090000}"/>
    <cellStyle name="Обычный 3 147" xfId="2548" xr:uid="{00000000-0005-0000-0000-0000F5090000}"/>
    <cellStyle name="Обычный 3 148" xfId="2549" xr:uid="{00000000-0005-0000-0000-0000F6090000}"/>
    <cellStyle name="Обычный 3 149" xfId="2550" xr:uid="{00000000-0005-0000-0000-0000F7090000}"/>
    <cellStyle name="Обычный 3 15" xfId="2551" xr:uid="{00000000-0005-0000-0000-0000F8090000}"/>
    <cellStyle name="Обычный 3 150" xfId="2552" xr:uid="{00000000-0005-0000-0000-0000F9090000}"/>
    <cellStyle name="Обычный 3 151" xfId="2553" xr:uid="{00000000-0005-0000-0000-0000FA090000}"/>
    <cellStyle name="Обычный 3 152" xfId="2554" xr:uid="{00000000-0005-0000-0000-0000FB090000}"/>
    <cellStyle name="Обычный 3 153" xfId="2555" xr:uid="{00000000-0005-0000-0000-0000FC090000}"/>
    <cellStyle name="Обычный 3 154" xfId="2556" xr:uid="{00000000-0005-0000-0000-0000FD090000}"/>
    <cellStyle name="Обычный 3 155" xfId="2557" xr:uid="{00000000-0005-0000-0000-0000FE090000}"/>
    <cellStyle name="Обычный 3 156" xfId="2558" xr:uid="{00000000-0005-0000-0000-0000FF090000}"/>
    <cellStyle name="Обычный 3 157" xfId="2559" xr:uid="{00000000-0005-0000-0000-0000000A0000}"/>
    <cellStyle name="Обычный 3 158" xfId="2560" xr:uid="{00000000-0005-0000-0000-0000010A0000}"/>
    <cellStyle name="Обычный 3 159" xfId="2561" xr:uid="{00000000-0005-0000-0000-0000020A0000}"/>
    <cellStyle name="Обычный 3 16" xfId="2562" xr:uid="{00000000-0005-0000-0000-0000030A0000}"/>
    <cellStyle name="Обычный 3 160" xfId="2563" xr:uid="{00000000-0005-0000-0000-0000040A0000}"/>
    <cellStyle name="Обычный 3 161" xfId="2564" xr:uid="{00000000-0005-0000-0000-0000050A0000}"/>
    <cellStyle name="Обычный 3 162" xfId="2565" xr:uid="{00000000-0005-0000-0000-0000060A0000}"/>
    <cellStyle name="Обычный 3 163" xfId="2566" xr:uid="{00000000-0005-0000-0000-0000070A0000}"/>
    <cellStyle name="Обычный 3 164" xfId="2567" xr:uid="{00000000-0005-0000-0000-0000080A0000}"/>
    <cellStyle name="Обычный 3 165" xfId="2568" xr:uid="{00000000-0005-0000-0000-0000090A0000}"/>
    <cellStyle name="Обычный 3 166" xfId="2569" xr:uid="{00000000-0005-0000-0000-00000A0A0000}"/>
    <cellStyle name="Обычный 3 167" xfId="2570" xr:uid="{00000000-0005-0000-0000-00000B0A0000}"/>
    <cellStyle name="Обычный 3 168" xfId="2571" xr:uid="{00000000-0005-0000-0000-00000C0A0000}"/>
    <cellStyle name="Обычный 3 169" xfId="2572" xr:uid="{00000000-0005-0000-0000-00000D0A0000}"/>
    <cellStyle name="Обычный 3 17" xfId="2573" xr:uid="{00000000-0005-0000-0000-00000E0A0000}"/>
    <cellStyle name="Обычный 3 170" xfId="2574" xr:uid="{00000000-0005-0000-0000-00000F0A0000}"/>
    <cellStyle name="Обычный 3 171" xfId="2575" xr:uid="{00000000-0005-0000-0000-0000100A0000}"/>
    <cellStyle name="Обычный 3 172" xfId="2576" xr:uid="{00000000-0005-0000-0000-0000110A0000}"/>
    <cellStyle name="Обычный 3 173" xfId="2577" xr:uid="{00000000-0005-0000-0000-0000120A0000}"/>
    <cellStyle name="Обычный 3 174" xfId="2578" xr:uid="{00000000-0005-0000-0000-0000130A0000}"/>
    <cellStyle name="Обычный 3 175" xfId="2579" xr:uid="{00000000-0005-0000-0000-0000140A0000}"/>
    <cellStyle name="Обычный 3 176" xfId="2580" xr:uid="{00000000-0005-0000-0000-0000150A0000}"/>
    <cellStyle name="Обычный 3 177" xfId="2581" xr:uid="{00000000-0005-0000-0000-0000160A0000}"/>
    <cellStyle name="Обычный 3 178" xfId="2582" xr:uid="{00000000-0005-0000-0000-0000170A0000}"/>
    <cellStyle name="Обычный 3 179" xfId="2583" xr:uid="{00000000-0005-0000-0000-0000180A0000}"/>
    <cellStyle name="Обычный 3 18" xfId="2584" xr:uid="{00000000-0005-0000-0000-0000190A0000}"/>
    <cellStyle name="Обычный 3 180" xfId="2585" xr:uid="{00000000-0005-0000-0000-00001A0A0000}"/>
    <cellStyle name="Обычный 3 19" xfId="2586" xr:uid="{00000000-0005-0000-0000-00001B0A0000}"/>
    <cellStyle name="Обычный 3 2" xfId="2587" xr:uid="{00000000-0005-0000-0000-00001C0A0000}"/>
    <cellStyle name="Обычный 3 20" xfId="2588" xr:uid="{00000000-0005-0000-0000-00001D0A0000}"/>
    <cellStyle name="Обычный 3 21" xfId="2589" xr:uid="{00000000-0005-0000-0000-00001E0A0000}"/>
    <cellStyle name="Обычный 3 22" xfId="2590" xr:uid="{00000000-0005-0000-0000-00001F0A0000}"/>
    <cellStyle name="Обычный 3 23" xfId="2591" xr:uid="{00000000-0005-0000-0000-0000200A0000}"/>
    <cellStyle name="Обычный 3 24" xfId="2592" xr:uid="{00000000-0005-0000-0000-0000210A0000}"/>
    <cellStyle name="Обычный 3 25" xfId="2593" xr:uid="{00000000-0005-0000-0000-0000220A0000}"/>
    <cellStyle name="Обычный 3 26" xfId="2594" xr:uid="{00000000-0005-0000-0000-0000230A0000}"/>
    <cellStyle name="Обычный 3 27" xfId="2595" xr:uid="{00000000-0005-0000-0000-0000240A0000}"/>
    <cellStyle name="Обычный 3 28" xfId="2596" xr:uid="{00000000-0005-0000-0000-0000250A0000}"/>
    <cellStyle name="Обычный 3 29" xfId="2597" xr:uid="{00000000-0005-0000-0000-0000260A0000}"/>
    <cellStyle name="Обычный 3 3" xfId="2598" xr:uid="{00000000-0005-0000-0000-0000270A0000}"/>
    <cellStyle name="Обычный 3 30" xfId="2599" xr:uid="{00000000-0005-0000-0000-0000280A0000}"/>
    <cellStyle name="Обычный 3 31" xfId="2600" xr:uid="{00000000-0005-0000-0000-0000290A0000}"/>
    <cellStyle name="Обычный 3 32" xfId="2601" xr:uid="{00000000-0005-0000-0000-00002A0A0000}"/>
    <cellStyle name="Обычный 3 33" xfId="2602" xr:uid="{00000000-0005-0000-0000-00002B0A0000}"/>
    <cellStyle name="Обычный 3 34" xfId="2603" xr:uid="{00000000-0005-0000-0000-00002C0A0000}"/>
    <cellStyle name="Обычный 3 35" xfId="2604" xr:uid="{00000000-0005-0000-0000-00002D0A0000}"/>
    <cellStyle name="Обычный 3 36" xfId="2605" xr:uid="{00000000-0005-0000-0000-00002E0A0000}"/>
    <cellStyle name="Обычный 3 37" xfId="2606" xr:uid="{00000000-0005-0000-0000-00002F0A0000}"/>
    <cellStyle name="Обычный 3 38" xfId="2607" xr:uid="{00000000-0005-0000-0000-0000300A0000}"/>
    <cellStyle name="Обычный 3 39" xfId="2608" xr:uid="{00000000-0005-0000-0000-0000310A0000}"/>
    <cellStyle name="Обычный 3 4" xfId="2609" xr:uid="{00000000-0005-0000-0000-0000320A0000}"/>
    <cellStyle name="Обычный 3 40" xfId="2610" xr:uid="{00000000-0005-0000-0000-0000330A0000}"/>
    <cellStyle name="Обычный 3 41" xfId="2611" xr:uid="{00000000-0005-0000-0000-0000340A0000}"/>
    <cellStyle name="Обычный 3 42" xfId="2612" xr:uid="{00000000-0005-0000-0000-0000350A0000}"/>
    <cellStyle name="Обычный 3 43" xfId="2613" xr:uid="{00000000-0005-0000-0000-0000360A0000}"/>
    <cellStyle name="Обычный 3 44" xfId="2614" xr:uid="{00000000-0005-0000-0000-0000370A0000}"/>
    <cellStyle name="Обычный 3 45" xfId="2615" xr:uid="{00000000-0005-0000-0000-0000380A0000}"/>
    <cellStyle name="Обычный 3 46" xfId="2616" xr:uid="{00000000-0005-0000-0000-0000390A0000}"/>
    <cellStyle name="Обычный 3 47" xfId="2617" xr:uid="{00000000-0005-0000-0000-00003A0A0000}"/>
    <cellStyle name="Обычный 3 48" xfId="2618" xr:uid="{00000000-0005-0000-0000-00003B0A0000}"/>
    <cellStyle name="Обычный 3 49" xfId="2619" xr:uid="{00000000-0005-0000-0000-00003C0A0000}"/>
    <cellStyle name="Обычный 3 5" xfId="2620" xr:uid="{00000000-0005-0000-0000-00003D0A0000}"/>
    <cellStyle name="Обычный 3 50" xfId="2621" xr:uid="{00000000-0005-0000-0000-00003E0A0000}"/>
    <cellStyle name="Обычный 3 51" xfId="2622" xr:uid="{00000000-0005-0000-0000-00003F0A0000}"/>
    <cellStyle name="Обычный 3 52" xfId="2623" xr:uid="{00000000-0005-0000-0000-0000400A0000}"/>
    <cellStyle name="Обычный 3 53" xfId="2624" xr:uid="{00000000-0005-0000-0000-0000410A0000}"/>
    <cellStyle name="Обычный 3 54" xfId="2625" xr:uid="{00000000-0005-0000-0000-0000420A0000}"/>
    <cellStyle name="Обычный 3 55" xfId="2626" xr:uid="{00000000-0005-0000-0000-0000430A0000}"/>
    <cellStyle name="Обычный 3 56" xfId="2627" xr:uid="{00000000-0005-0000-0000-0000440A0000}"/>
    <cellStyle name="Обычный 3 57" xfId="2628" xr:uid="{00000000-0005-0000-0000-0000450A0000}"/>
    <cellStyle name="Обычный 3 58" xfId="2629" xr:uid="{00000000-0005-0000-0000-0000460A0000}"/>
    <cellStyle name="Обычный 3 59" xfId="2630" xr:uid="{00000000-0005-0000-0000-0000470A0000}"/>
    <cellStyle name="Обычный 3 6" xfId="2631" xr:uid="{00000000-0005-0000-0000-0000480A0000}"/>
    <cellStyle name="Обычный 3 60" xfId="2632" xr:uid="{00000000-0005-0000-0000-0000490A0000}"/>
    <cellStyle name="Обычный 3 61" xfId="2633" xr:uid="{00000000-0005-0000-0000-00004A0A0000}"/>
    <cellStyle name="Обычный 3 62" xfId="2634" xr:uid="{00000000-0005-0000-0000-00004B0A0000}"/>
    <cellStyle name="Обычный 3 63" xfId="2635" xr:uid="{00000000-0005-0000-0000-00004C0A0000}"/>
    <cellStyle name="Обычный 3 64" xfId="2636" xr:uid="{00000000-0005-0000-0000-00004D0A0000}"/>
    <cellStyle name="Обычный 3 65" xfId="2637" xr:uid="{00000000-0005-0000-0000-00004E0A0000}"/>
    <cellStyle name="Обычный 3 66" xfId="2638" xr:uid="{00000000-0005-0000-0000-00004F0A0000}"/>
    <cellStyle name="Обычный 3 67" xfId="2639" xr:uid="{00000000-0005-0000-0000-0000500A0000}"/>
    <cellStyle name="Обычный 3 68" xfId="2640" xr:uid="{00000000-0005-0000-0000-0000510A0000}"/>
    <cellStyle name="Обычный 3 69" xfId="2641" xr:uid="{00000000-0005-0000-0000-0000520A0000}"/>
    <cellStyle name="Обычный 3 7" xfId="2642" xr:uid="{00000000-0005-0000-0000-0000530A0000}"/>
    <cellStyle name="Обычный 3 70" xfId="2643" xr:uid="{00000000-0005-0000-0000-0000540A0000}"/>
    <cellStyle name="Обычный 3 71" xfId="2644" xr:uid="{00000000-0005-0000-0000-0000550A0000}"/>
    <cellStyle name="Обычный 3 72" xfId="2645" xr:uid="{00000000-0005-0000-0000-0000560A0000}"/>
    <cellStyle name="Обычный 3 73" xfId="2646" xr:uid="{00000000-0005-0000-0000-0000570A0000}"/>
    <cellStyle name="Обычный 3 74" xfId="2647" xr:uid="{00000000-0005-0000-0000-0000580A0000}"/>
    <cellStyle name="Обычный 3 75" xfId="2648" xr:uid="{00000000-0005-0000-0000-0000590A0000}"/>
    <cellStyle name="Обычный 3 76" xfId="2649" xr:uid="{00000000-0005-0000-0000-00005A0A0000}"/>
    <cellStyle name="Обычный 3 77" xfId="2650" xr:uid="{00000000-0005-0000-0000-00005B0A0000}"/>
    <cellStyle name="Обычный 3 78" xfId="2651" xr:uid="{00000000-0005-0000-0000-00005C0A0000}"/>
    <cellStyle name="Обычный 3 79" xfId="2652" xr:uid="{00000000-0005-0000-0000-00005D0A0000}"/>
    <cellStyle name="Обычный 3 8" xfId="2653" xr:uid="{00000000-0005-0000-0000-00005E0A0000}"/>
    <cellStyle name="Обычный 3 80" xfId="2654" xr:uid="{00000000-0005-0000-0000-00005F0A0000}"/>
    <cellStyle name="Обычный 3 81" xfId="2655" xr:uid="{00000000-0005-0000-0000-0000600A0000}"/>
    <cellStyle name="Обычный 3 82" xfId="2656" xr:uid="{00000000-0005-0000-0000-0000610A0000}"/>
    <cellStyle name="Обычный 3 83" xfId="2657" xr:uid="{00000000-0005-0000-0000-0000620A0000}"/>
    <cellStyle name="Обычный 3 84" xfId="2658" xr:uid="{00000000-0005-0000-0000-0000630A0000}"/>
    <cellStyle name="Обычный 3 85" xfId="2659" xr:uid="{00000000-0005-0000-0000-0000640A0000}"/>
    <cellStyle name="Обычный 3 86" xfId="2660" xr:uid="{00000000-0005-0000-0000-0000650A0000}"/>
    <cellStyle name="Обычный 3 87" xfId="2661" xr:uid="{00000000-0005-0000-0000-0000660A0000}"/>
    <cellStyle name="Обычный 3 88" xfId="2662" xr:uid="{00000000-0005-0000-0000-0000670A0000}"/>
    <cellStyle name="Обычный 3 89" xfId="2663" xr:uid="{00000000-0005-0000-0000-0000680A0000}"/>
    <cellStyle name="Обычный 3 9" xfId="2664" xr:uid="{00000000-0005-0000-0000-0000690A0000}"/>
    <cellStyle name="Обычный 3 90" xfId="2665" xr:uid="{00000000-0005-0000-0000-00006A0A0000}"/>
    <cellStyle name="Обычный 3 91" xfId="2666" xr:uid="{00000000-0005-0000-0000-00006B0A0000}"/>
    <cellStyle name="Обычный 3 92" xfId="2667" xr:uid="{00000000-0005-0000-0000-00006C0A0000}"/>
    <cellStyle name="Обычный 3 93" xfId="2668" xr:uid="{00000000-0005-0000-0000-00006D0A0000}"/>
    <cellStyle name="Обычный 3 94" xfId="2669" xr:uid="{00000000-0005-0000-0000-00006E0A0000}"/>
    <cellStyle name="Обычный 3 95" xfId="2670" xr:uid="{00000000-0005-0000-0000-00006F0A0000}"/>
    <cellStyle name="Обычный 3 96" xfId="2671" xr:uid="{00000000-0005-0000-0000-0000700A0000}"/>
    <cellStyle name="Обычный 3 97" xfId="2672" xr:uid="{00000000-0005-0000-0000-0000710A0000}"/>
    <cellStyle name="Обычный 3 98" xfId="2673" xr:uid="{00000000-0005-0000-0000-0000720A0000}"/>
    <cellStyle name="Обычный 3 99" xfId="2674" xr:uid="{00000000-0005-0000-0000-0000730A0000}"/>
    <cellStyle name="Обычный 33" xfId="2675" xr:uid="{00000000-0005-0000-0000-0000740A0000}"/>
    <cellStyle name="Обычный 33 10" xfId="2676" xr:uid="{00000000-0005-0000-0000-0000750A0000}"/>
    <cellStyle name="Обычный 33 11" xfId="2677" xr:uid="{00000000-0005-0000-0000-0000760A0000}"/>
    <cellStyle name="Обычный 33 12" xfId="2678" xr:uid="{00000000-0005-0000-0000-0000770A0000}"/>
    <cellStyle name="Обычный 33 13" xfId="2679" xr:uid="{00000000-0005-0000-0000-0000780A0000}"/>
    <cellStyle name="Обычный 33 14" xfId="2680" xr:uid="{00000000-0005-0000-0000-0000790A0000}"/>
    <cellStyle name="Обычный 33 15" xfId="2681" xr:uid="{00000000-0005-0000-0000-00007A0A0000}"/>
    <cellStyle name="Обычный 33 16" xfId="2682" xr:uid="{00000000-0005-0000-0000-00007B0A0000}"/>
    <cellStyle name="Обычный 33 17" xfId="2683" xr:uid="{00000000-0005-0000-0000-00007C0A0000}"/>
    <cellStyle name="Обычный 33 18" xfId="2684" xr:uid="{00000000-0005-0000-0000-00007D0A0000}"/>
    <cellStyle name="Обычный 33 19" xfId="2685" xr:uid="{00000000-0005-0000-0000-00007E0A0000}"/>
    <cellStyle name="Обычный 33 2" xfId="2686" xr:uid="{00000000-0005-0000-0000-00007F0A0000}"/>
    <cellStyle name="Обычный 33 20" xfId="2687" xr:uid="{00000000-0005-0000-0000-0000800A0000}"/>
    <cellStyle name="Обычный 33 21" xfId="2688" xr:uid="{00000000-0005-0000-0000-0000810A0000}"/>
    <cellStyle name="Обычный 33 22" xfId="2689" xr:uid="{00000000-0005-0000-0000-0000820A0000}"/>
    <cellStyle name="Обычный 33 23" xfId="2690" xr:uid="{00000000-0005-0000-0000-0000830A0000}"/>
    <cellStyle name="Обычный 33 24" xfId="2691" xr:uid="{00000000-0005-0000-0000-0000840A0000}"/>
    <cellStyle name="Обычный 33 25" xfId="2692" xr:uid="{00000000-0005-0000-0000-0000850A0000}"/>
    <cellStyle name="Обычный 33 26" xfId="2693" xr:uid="{00000000-0005-0000-0000-0000860A0000}"/>
    <cellStyle name="Обычный 33 27" xfId="2694" xr:uid="{00000000-0005-0000-0000-0000870A0000}"/>
    <cellStyle name="Обычный 33 28" xfId="2695" xr:uid="{00000000-0005-0000-0000-0000880A0000}"/>
    <cellStyle name="Обычный 33 29" xfId="2696" xr:uid="{00000000-0005-0000-0000-0000890A0000}"/>
    <cellStyle name="Обычный 33 3" xfId="2697" xr:uid="{00000000-0005-0000-0000-00008A0A0000}"/>
    <cellStyle name="Обычный 33 30" xfId="2698" xr:uid="{00000000-0005-0000-0000-00008B0A0000}"/>
    <cellStyle name="Обычный 33 31" xfId="2699" xr:uid="{00000000-0005-0000-0000-00008C0A0000}"/>
    <cellStyle name="Обычный 33 32" xfId="2700" xr:uid="{00000000-0005-0000-0000-00008D0A0000}"/>
    <cellStyle name="Обычный 33 33" xfId="2701" xr:uid="{00000000-0005-0000-0000-00008E0A0000}"/>
    <cellStyle name="Обычный 33 34" xfId="2702" xr:uid="{00000000-0005-0000-0000-00008F0A0000}"/>
    <cellStyle name="Обычный 33 35" xfId="2703" xr:uid="{00000000-0005-0000-0000-0000900A0000}"/>
    <cellStyle name="Обычный 33 36" xfId="2704" xr:uid="{00000000-0005-0000-0000-0000910A0000}"/>
    <cellStyle name="Обычный 33 37" xfId="2705" xr:uid="{00000000-0005-0000-0000-0000920A0000}"/>
    <cellStyle name="Обычный 33 38" xfId="2706" xr:uid="{00000000-0005-0000-0000-0000930A0000}"/>
    <cellStyle name="Обычный 33 39" xfId="2707" xr:uid="{00000000-0005-0000-0000-0000940A0000}"/>
    <cellStyle name="Обычный 33 4" xfId="2708" xr:uid="{00000000-0005-0000-0000-0000950A0000}"/>
    <cellStyle name="Обычный 33 40" xfId="2709" xr:uid="{00000000-0005-0000-0000-0000960A0000}"/>
    <cellStyle name="Обычный 33 41" xfId="2710" xr:uid="{00000000-0005-0000-0000-0000970A0000}"/>
    <cellStyle name="Обычный 33 42" xfId="2711" xr:uid="{00000000-0005-0000-0000-0000980A0000}"/>
    <cellStyle name="Обычный 33 43" xfId="2712" xr:uid="{00000000-0005-0000-0000-0000990A0000}"/>
    <cellStyle name="Обычный 33 44" xfId="2713" xr:uid="{00000000-0005-0000-0000-00009A0A0000}"/>
    <cellStyle name="Обычный 33 45" xfId="2714" xr:uid="{00000000-0005-0000-0000-00009B0A0000}"/>
    <cellStyle name="Обычный 33 46" xfId="2715" xr:uid="{00000000-0005-0000-0000-00009C0A0000}"/>
    <cellStyle name="Обычный 33 47" xfId="2716" xr:uid="{00000000-0005-0000-0000-00009D0A0000}"/>
    <cellStyle name="Обычный 33 48" xfId="2717" xr:uid="{00000000-0005-0000-0000-00009E0A0000}"/>
    <cellStyle name="Обычный 33 49" xfId="2718" xr:uid="{00000000-0005-0000-0000-00009F0A0000}"/>
    <cellStyle name="Обычный 33 5" xfId="2719" xr:uid="{00000000-0005-0000-0000-0000A00A0000}"/>
    <cellStyle name="Обычный 33 50" xfId="2720" xr:uid="{00000000-0005-0000-0000-0000A10A0000}"/>
    <cellStyle name="Обычный 33 51" xfId="2721" xr:uid="{00000000-0005-0000-0000-0000A20A0000}"/>
    <cellStyle name="Обычный 33 52" xfId="2722" xr:uid="{00000000-0005-0000-0000-0000A30A0000}"/>
    <cellStyle name="Обычный 33 53" xfId="2723" xr:uid="{00000000-0005-0000-0000-0000A40A0000}"/>
    <cellStyle name="Обычный 33 54" xfId="2724" xr:uid="{00000000-0005-0000-0000-0000A50A0000}"/>
    <cellStyle name="Обычный 33 55" xfId="2725" xr:uid="{00000000-0005-0000-0000-0000A60A0000}"/>
    <cellStyle name="Обычный 33 56" xfId="2726" xr:uid="{00000000-0005-0000-0000-0000A70A0000}"/>
    <cellStyle name="Обычный 33 57" xfId="2727" xr:uid="{00000000-0005-0000-0000-0000A80A0000}"/>
    <cellStyle name="Обычный 33 58" xfId="2728" xr:uid="{00000000-0005-0000-0000-0000A90A0000}"/>
    <cellStyle name="Обычный 33 59" xfId="2729" xr:uid="{00000000-0005-0000-0000-0000AA0A0000}"/>
    <cellStyle name="Обычный 33 6" xfId="2730" xr:uid="{00000000-0005-0000-0000-0000AB0A0000}"/>
    <cellStyle name="Обычный 33 60" xfId="2731" xr:uid="{00000000-0005-0000-0000-0000AC0A0000}"/>
    <cellStyle name="Обычный 33 61" xfId="2732" xr:uid="{00000000-0005-0000-0000-0000AD0A0000}"/>
    <cellStyle name="Обычный 33 62" xfId="2733" xr:uid="{00000000-0005-0000-0000-0000AE0A0000}"/>
    <cellStyle name="Обычный 33 63" xfId="2734" xr:uid="{00000000-0005-0000-0000-0000AF0A0000}"/>
    <cellStyle name="Обычный 33 64" xfId="2735" xr:uid="{00000000-0005-0000-0000-0000B00A0000}"/>
    <cellStyle name="Обычный 33 65" xfId="2736" xr:uid="{00000000-0005-0000-0000-0000B10A0000}"/>
    <cellStyle name="Обычный 33 66" xfId="2737" xr:uid="{00000000-0005-0000-0000-0000B20A0000}"/>
    <cellStyle name="Обычный 33 67" xfId="2738" xr:uid="{00000000-0005-0000-0000-0000B30A0000}"/>
    <cellStyle name="Обычный 33 7" xfId="2739" xr:uid="{00000000-0005-0000-0000-0000B40A0000}"/>
    <cellStyle name="Обычный 33 8" xfId="2740" xr:uid="{00000000-0005-0000-0000-0000B50A0000}"/>
    <cellStyle name="Обычный 33 9" xfId="2741" xr:uid="{00000000-0005-0000-0000-0000B60A0000}"/>
    <cellStyle name="Обычный 4" xfId="2742" xr:uid="{00000000-0005-0000-0000-0000B70A0000}"/>
    <cellStyle name="Обычный 4 10" xfId="2743" xr:uid="{00000000-0005-0000-0000-0000B80A0000}"/>
    <cellStyle name="Обычный 4 100" xfId="2744" xr:uid="{00000000-0005-0000-0000-0000B90A0000}"/>
    <cellStyle name="Обычный 4 101" xfId="2745" xr:uid="{00000000-0005-0000-0000-0000BA0A0000}"/>
    <cellStyle name="Обычный 4 102" xfId="2746" xr:uid="{00000000-0005-0000-0000-0000BB0A0000}"/>
    <cellStyle name="Обычный 4 103" xfId="2747" xr:uid="{00000000-0005-0000-0000-0000BC0A0000}"/>
    <cellStyle name="Обычный 4 104" xfId="2748" xr:uid="{00000000-0005-0000-0000-0000BD0A0000}"/>
    <cellStyle name="Обычный 4 105" xfId="2749" xr:uid="{00000000-0005-0000-0000-0000BE0A0000}"/>
    <cellStyle name="Обычный 4 106" xfId="2750" xr:uid="{00000000-0005-0000-0000-0000BF0A0000}"/>
    <cellStyle name="Обычный 4 107" xfId="2751" xr:uid="{00000000-0005-0000-0000-0000C00A0000}"/>
    <cellStyle name="Обычный 4 108" xfId="2752" xr:uid="{00000000-0005-0000-0000-0000C10A0000}"/>
    <cellStyle name="Обычный 4 109" xfId="2753" xr:uid="{00000000-0005-0000-0000-0000C20A0000}"/>
    <cellStyle name="Обычный 4 11" xfId="2754" xr:uid="{00000000-0005-0000-0000-0000C30A0000}"/>
    <cellStyle name="Обычный 4 110" xfId="2755" xr:uid="{00000000-0005-0000-0000-0000C40A0000}"/>
    <cellStyle name="Обычный 4 111" xfId="2756" xr:uid="{00000000-0005-0000-0000-0000C50A0000}"/>
    <cellStyle name="Обычный 4 112" xfId="2757" xr:uid="{00000000-0005-0000-0000-0000C60A0000}"/>
    <cellStyle name="Обычный 4 113" xfId="2758" xr:uid="{00000000-0005-0000-0000-0000C70A0000}"/>
    <cellStyle name="Обычный 4 114" xfId="2759" xr:uid="{00000000-0005-0000-0000-0000C80A0000}"/>
    <cellStyle name="Обычный 4 115" xfId="2760" xr:uid="{00000000-0005-0000-0000-0000C90A0000}"/>
    <cellStyle name="Обычный 4 116" xfId="2761" xr:uid="{00000000-0005-0000-0000-0000CA0A0000}"/>
    <cellStyle name="Обычный 4 117" xfId="2762" xr:uid="{00000000-0005-0000-0000-0000CB0A0000}"/>
    <cellStyle name="Обычный 4 118" xfId="2763" xr:uid="{00000000-0005-0000-0000-0000CC0A0000}"/>
    <cellStyle name="Обычный 4 119" xfId="2764" xr:uid="{00000000-0005-0000-0000-0000CD0A0000}"/>
    <cellStyle name="Обычный 4 12" xfId="2765" xr:uid="{00000000-0005-0000-0000-0000CE0A0000}"/>
    <cellStyle name="Обычный 4 120" xfId="2766" xr:uid="{00000000-0005-0000-0000-0000CF0A0000}"/>
    <cellStyle name="Обычный 4 121" xfId="2767" xr:uid="{00000000-0005-0000-0000-0000D00A0000}"/>
    <cellStyle name="Обычный 4 122" xfId="2768" xr:uid="{00000000-0005-0000-0000-0000D10A0000}"/>
    <cellStyle name="Обычный 4 123" xfId="2769" xr:uid="{00000000-0005-0000-0000-0000D20A0000}"/>
    <cellStyle name="Обычный 4 124" xfId="2770" xr:uid="{00000000-0005-0000-0000-0000D30A0000}"/>
    <cellStyle name="Обычный 4 125" xfId="2771" xr:uid="{00000000-0005-0000-0000-0000D40A0000}"/>
    <cellStyle name="Обычный 4 126" xfId="2772" xr:uid="{00000000-0005-0000-0000-0000D50A0000}"/>
    <cellStyle name="Обычный 4 127" xfId="2773" xr:uid="{00000000-0005-0000-0000-0000D60A0000}"/>
    <cellStyle name="Обычный 4 128" xfId="2774" xr:uid="{00000000-0005-0000-0000-0000D70A0000}"/>
    <cellStyle name="Обычный 4 129" xfId="2775" xr:uid="{00000000-0005-0000-0000-0000D80A0000}"/>
    <cellStyle name="Обычный 4 13" xfId="2776" xr:uid="{00000000-0005-0000-0000-0000D90A0000}"/>
    <cellStyle name="Обычный 4 130" xfId="2777" xr:uid="{00000000-0005-0000-0000-0000DA0A0000}"/>
    <cellStyle name="Обычный 4 131" xfId="2778" xr:uid="{00000000-0005-0000-0000-0000DB0A0000}"/>
    <cellStyle name="Обычный 4 132" xfId="2779" xr:uid="{00000000-0005-0000-0000-0000DC0A0000}"/>
    <cellStyle name="Обычный 4 133" xfId="2780" xr:uid="{00000000-0005-0000-0000-0000DD0A0000}"/>
    <cellStyle name="Обычный 4 134" xfId="2781" xr:uid="{00000000-0005-0000-0000-0000DE0A0000}"/>
    <cellStyle name="Обычный 4 135" xfId="2782" xr:uid="{00000000-0005-0000-0000-0000DF0A0000}"/>
    <cellStyle name="Обычный 4 136" xfId="2783" xr:uid="{00000000-0005-0000-0000-0000E00A0000}"/>
    <cellStyle name="Обычный 4 137" xfId="2784" xr:uid="{00000000-0005-0000-0000-0000E10A0000}"/>
    <cellStyle name="Обычный 4 138" xfId="2785" xr:uid="{00000000-0005-0000-0000-0000E20A0000}"/>
    <cellStyle name="Обычный 4 139" xfId="2786" xr:uid="{00000000-0005-0000-0000-0000E30A0000}"/>
    <cellStyle name="Обычный 4 14" xfId="2787" xr:uid="{00000000-0005-0000-0000-0000E40A0000}"/>
    <cellStyle name="Обычный 4 140" xfId="2788" xr:uid="{00000000-0005-0000-0000-0000E50A0000}"/>
    <cellStyle name="Обычный 4 141" xfId="2789" xr:uid="{00000000-0005-0000-0000-0000E60A0000}"/>
    <cellStyle name="Обычный 4 142" xfId="2790" xr:uid="{00000000-0005-0000-0000-0000E70A0000}"/>
    <cellStyle name="Обычный 4 143" xfId="2791" xr:uid="{00000000-0005-0000-0000-0000E80A0000}"/>
    <cellStyle name="Обычный 4 144" xfId="2792" xr:uid="{00000000-0005-0000-0000-0000E90A0000}"/>
    <cellStyle name="Обычный 4 145" xfId="2793" xr:uid="{00000000-0005-0000-0000-0000EA0A0000}"/>
    <cellStyle name="Обычный 4 146" xfId="2794" xr:uid="{00000000-0005-0000-0000-0000EB0A0000}"/>
    <cellStyle name="Обычный 4 147" xfId="2795" xr:uid="{00000000-0005-0000-0000-0000EC0A0000}"/>
    <cellStyle name="Обычный 4 148" xfId="2796" xr:uid="{00000000-0005-0000-0000-0000ED0A0000}"/>
    <cellStyle name="Обычный 4 149" xfId="2797" xr:uid="{00000000-0005-0000-0000-0000EE0A0000}"/>
    <cellStyle name="Обычный 4 15" xfId="2798" xr:uid="{00000000-0005-0000-0000-0000EF0A0000}"/>
    <cellStyle name="Обычный 4 150" xfId="2799" xr:uid="{00000000-0005-0000-0000-0000F00A0000}"/>
    <cellStyle name="Обычный 4 151" xfId="2800" xr:uid="{00000000-0005-0000-0000-0000F10A0000}"/>
    <cellStyle name="Обычный 4 152" xfId="2801" xr:uid="{00000000-0005-0000-0000-0000F20A0000}"/>
    <cellStyle name="Обычный 4 153" xfId="2802" xr:uid="{00000000-0005-0000-0000-0000F30A0000}"/>
    <cellStyle name="Обычный 4 154" xfId="2803" xr:uid="{00000000-0005-0000-0000-0000F40A0000}"/>
    <cellStyle name="Обычный 4 155" xfId="2804" xr:uid="{00000000-0005-0000-0000-0000F50A0000}"/>
    <cellStyle name="Обычный 4 156" xfId="2805" xr:uid="{00000000-0005-0000-0000-0000F60A0000}"/>
    <cellStyle name="Обычный 4 157" xfId="2806" xr:uid="{00000000-0005-0000-0000-0000F70A0000}"/>
    <cellStyle name="Обычный 4 158" xfId="2807" xr:uid="{00000000-0005-0000-0000-0000F80A0000}"/>
    <cellStyle name="Обычный 4 159" xfId="2808" xr:uid="{00000000-0005-0000-0000-0000F90A0000}"/>
    <cellStyle name="Обычный 4 16" xfId="2809" xr:uid="{00000000-0005-0000-0000-0000FA0A0000}"/>
    <cellStyle name="Обычный 4 160" xfId="2810" xr:uid="{00000000-0005-0000-0000-0000FB0A0000}"/>
    <cellStyle name="Обычный 4 161" xfId="2811" xr:uid="{00000000-0005-0000-0000-0000FC0A0000}"/>
    <cellStyle name="Обычный 4 162" xfId="2812" xr:uid="{00000000-0005-0000-0000-0000FD0A0000}"/>
    <cellStyle name="Обычный 4 163" xfId="2813" xr:uid="{00000000-0005-0000-0000-0000FE0A0000}"/>
    <cellStyle name="Обычный 4 164" xfId="2814" xr:uid="{00000000-0005-0000-0000-0000FF0A0000}"/>
    <cellStyle name="Обычный 4 165" xfId="2815" xr:uid="{00000000-0005-0000-0000-0000000B0000}"/>
    <cellStyle name="Обычный 4 166" xfId="2816" xr:uid="{00000000-0005-0000-0000-0000010B0000}"/>
    <cellStyle name="Обычный 4 167" xfId="2817" xr:uid="{00000000-0005-0000-0000-0000020B0000}"/>
    <cellStyle name="Обычный 4 168" xfId="2818" xr:uid="{00000000-0005-0000-0000-0000030B0000}"/>
    <cellStyle name="Обычный 4 169" xfId="2819" xr:uid="{00000000-0005-0000-0000-0000040B0000}"/>
    <cellStyle name="Обычный 4 17" xfId="2820" xr:uid="{00000000-0005-0000-0000-0000050B0000}"/>
    <cellStyle name="Обычный 4 170" xfId="2821" xr:uid="{00000000-0005-0000-0000-0000060B0000}"/>
    <cellStyle name="Обычный 4 171" xfId="2822" xr:uid="{00000000-0005-0000-0000-0000070B0000}"/>
    <cellStyle name="Обычный 4 172" xfId="2823" xr:uid="{00000000-0005-0000-0000-0000080B0000}"/>
    <cellStyle name="Обычный 4 173" xfId="2824" xr:uid="{00000000-0005-0000-0000-0000090B0000}"/>
    <cellStyle name="Обычный 4 174" xfId="2825" xr:uid="{00000000-0005-0000-0000-00000A0B0000}"/>
    <cellStyle name="Обычный 4 175" xfId="2826" xr:uid="{00000000-0005-0000-0000-00000B0B0000}"/>
    <cellStyle name="Обычный 4 176" xfId="2827" xr:uid="{00000000-0005-0000-0000-00000C0B0000}"/>
    <cellStyle name="Обычный 4 177" xfId="2828" xr:uid="{00000000-0005-0000-0000-00000D0B0000}"/>
    <cellStyle name="Обычный 4 178" xfId="2829" xr:uid="{00000000-0005-0000-0000-00000E0B0000}"/>
    <cellStyle name="Обычный 4 179" xfId="2830" xr:uid="{00000000-0005-0000-0000-00000F0B0000}"/>
    <cellStyle name="Обычный 4 18" xfId="2831" xr:uid="{00000000-0005-0000-0000-0000100B0000}"/>
    <cellStyle name="Обычный 4 19" xfId="2832" xr:uid="{00000000-0005-0000-0000-0000110B0000}"/>
    <cellStyle name="Обычный 4 2" xfId="2833" xr:uid="{00000000-0005-0000-0000-0000120B0000}"/>
    <cellStyle name="Обычный 4 20" xfId="2834" xr:uid="{00000000-0005-0000-0000-0000130B0000}"/>
    <cellStyle name="Обычный 4 21" xfId="2835" xr:uid="{00000000-0005-0000-0000-0000140B0000}"/>
    <cellStyle name="Обычный 4 22" xfId="2836" xr:uid="{00000000-0005-0000-0000-0000150B0000}"/>
    <cellStyle name="Обычный 4 23" xfId="2837" xr:uid="{00000000-0005-0000-0000-0000160B0000}"/>
    <cellStyle name="Обычный 4 24" xfId="2838" xr:uid="{00000000-0005-0000-0000-0000170B0000}"/>
    <cellStyle name="Обычный 4 25" xfId="2839" xr:uid="{00000000-0005-0000-0000-0000180B0000}"/>
    <cellStyle name="Обычный 4 26" xfId="2840" xr:uid="{00000000-0005-0000-0000-0000190B0000}"/>
    <cellStyle name="Обычный 4 27" xfId="2841" xr:uid="{00000000-0005-0000-0000-00001A0B0000}"/>
    <cellStyle name="Обычный 4 28" xfId="2842" xr:uid="{00000000-0005-0000-0000-00001B0B0000}"/>
    <cellStyle name="Обычный 4 29" xfId="2843" xr:uid="{00000000-0005-0000-0000-00001C0B0000}"/>
    <cellStyle name="Обычный 4 3" xfId="2844" xr:uid="{00000000-0005-0000-0000-00001D0B0000}"/>
    <cellStyle name="Обычный 4 30" xfId="2845" xr:uid="{00000000-0005-0000-0000-00001E0B0000}"/>
    <cellStyle name="Обычный 4 31" xfId="2846" xr:uid="{00000000-0005-0000-0000-00001F0B0000}"/>
    <cellStyle name="Обычный 4 32" xfId="2847" xr:uid="{00000000-0005-0000-0000-0000200B0000}"/>
    <cellStyle name="Обычный 4 33" xfId="2848" xr:uid="{00000000-0005-0000-0000-0000210B0000}"/>
    <cellStyle name="Обычный 4 34" xfId="2849" xr:uid="{00000000-0005-0000-0000-0000220B0000}"/>
    <cellStyle name="Обычный 4 35" xfId="2850" xr:uid="{00000000-0005-0000-0000-0000230B0000}"/>
    <cellStyle name="Обычный 4 36" xfId="2851" xr:uid="{00000000-0005-0000-0000-0000240B0000}"/>
    <cellStyle name="Обычный 4 37" xfId="2852" xr:uid="{00000000-0005-0000-0000-0000250B0000}"/>
    <cellStyle name="Обычный 4 38" xfId="2853" xr:uid="{00000000-0005-0000-0000-0000260B0000}"/>
    <cellStyle name="Обычный 4 39" xfId="2854" xr:uid="{00000000-0005-0000-0000-0000270B0000}"/>
    <cellStyle name="Обычный 4 4" xfId="2855" xr:uid="{00000000-0005-0000-0000-0000280B0000}"/>
    <cellStyle name="Обычный 4 40" xfId="2856" xr:uid="{00000000-0005-0000-0000-0000290B0000}"/>
    <cellStyle name="Обычный 4 41" xfId="2857" xr:uid="{00000000-0005-0000-0000-00002A0B0000}"/>
    <cellStyle name="Обычный 4 42" xfId="2858" xr:uid="{00000000-0005-0000-0000-00002B0B0000}"/>
    <cellStyle name="Обычный 4 43" xfId="2859" xr:uid="{00000000-0005-0000-0000-00002C0B0000}"/>
    <cellStyle name="Обычный 4 44" xfId="2860" xr:uid="{00000000-0005-0000-0000-00002D0B0000}"/>
    <cellStyle name="Обычный 4 45" xfId="2861" xr:uid="{00000000-0005-0000-0000-00002E0B0000}"/>
    <cellStyle name="Обычный 4 46" xfId="2862" xr:uid="{00000000-0005-0000-0000-00002F0B0000}"/>
    <cellStyle name="Обычный 4 47" xfId="2863" xr:uid="{00000000-0005-0000-0000-0000300B0000}"/>
    <cellStyle name="Обычный 4 48" xfId="2864" xr:uid="{00000000-0005-0000-0000-0000310B0000}"/>
    <cellStyle name="Обычный 4 49" xfId="2865" xr:uid="{00000000-0005-0000-0000-0000320B0000}"/>
    <cellStyle name="Обычный 4 5" xfId="2866" xr:uid="{00000000-0005-0000-0000-0000330B0000}"/>
    <cellStyle name="Обычный 4 50" xfId="2867" xr:uid="{00000000-0005-0000-0000-0000340B0000}"/>
    <cellStyle name="Обычный 4 51" xfId="2868" xr:uid="{00000000-0005-0000-0000-0000350B0000}"/>
    <cellStyle name="Обычный 4 52" xfId="2869" xr:uid="{00000000-0005-0000-0000-0000360B0000}"/>
    <cellStyle name="Обычный 4 53" xfId="2870" xr:uid="{00000000-0005-0000-0000-0000370B0000}"/>
    <cellStyle name="Обычный 4 54" xfId="2871" xr:uid="{00000000-0005-0000-0000-0000380B0000}"/>
    <cellStyle name="Обычный 4 55" xfId="2872" xr:uid="{00000000-0005-0000-0000-0000390B0000}"/>
    <cellStyle name="Обычный 4 56" xfId="2873" xr:uid="{00000000-0005-0000-0000-00003A0B0000}"/>
    <cellStyle name="Обычный 4 57" xfId="2874" xr:uid="{00000000-0005-0000-0000-00003B0B0000}"/>
    <cellStyle name="Обычный 4 58" xfId="2875" xr:uid="{00000000-0005-0000-0000-00003C0B0000}"/>
    <cellStyle name="Обычный 4 59" xfId="2876" xr:uid="{00000000-0005-0000-0000-00003D0B0000}"/>
    <cellStyle name="Обычный 4 6" xfId="2877" xr:uid="{00000000-0005-0000-0000-00003E0B0000}"/>
    <cellStyle name="Обычный 4 60" xfId="2878" xr:uid="{00000000-0005-0000-0000-00003F0B0000}"/>
    <cellStyle name="Обычный 4 61" xfId="2879" xr:uid="{00000000-0005-0000-0000-0000400B0000}"/>
    <cellStyle name="Обычный 4 62" xfId="2880" xr:uid="{00000000-0005-0000-0000-0000410B0000}"/>
    <cellStyle name="Обычный 4 63" xfId="2881" xr:uid="{00000000-0005-0000-0000-0000420B0000}"/>
    <cellStyle name="Обычный 4 64" xfId="2882" xr:uid="{00000000-0005-0000-0000-0000430B0000}"/>
    <cellStyle name="Обычный 4 65" xfId="2883" xr:uid="{00000000-0005-0000-0000-0000440B0000}"/>
    <cellStyle name="Обычный 4 66" xfId="2884" xr:uid="{00000000-0005-0000-0000-0000450B0000}"/>
    <cellStyle name="Обычный 4 67" xfId="2885" xr:uid="{00000000-0005-0000-0000-0000460B0000}"/>
    <cellStyle name="Обычный 4 68" xfId="2886" xr:uid="{00000000-0005-0000-0000-0000470B0000}"/>
    <cellStyle name="Обычный 4 69" xfId="2887" xr:uid="{00000000-0005-0000-0000-0000480B0000}"/>
    <cellStyle name="Обычный 4 7" xfId="2888" xr:uid="{00000000-0005-0000-0000-0000490B0000}"/>
    <cellStyle name="Обычный 4 70" xfId="2889" xr:uid="{00000000-0005-0000-0000-00004A0B0000}"/>
    <cellStyle name="Обычный 4 71" xfId="2890" xr:uid="{00000000-0005-0000-0000-00004B0B0000}"/>
    <cellStyle name="Обычный 4 72" xfId="2891" xr:uid="{00000000-0005-0000-0000-00004C0B0000}"/>
    <cellStyle name="Обычный 4 73" xfId="2892" xr:uid="{00000000-0005-0000-0000-00004D0B0000}"/>
    <cellStyle name="Обычный 4 74" xfId="2893" xr:uid="{00000000-0005-0000-0000-00004E0B0000}"/>
    <cellStyle name="Обычный 4 75" xfId="2894" xr:uid="{00000000-0005-0000-0000-00004F0B0000}"/>
    <cellStyle name="Обычный 4 76" xfId="2895" xr:uid="{00000000-0005-0000-0000-0000500B0000}"/>
    <cellStyle name="Обычный 4 77" xfId="2896" xr:uid="{00000000-0005-0000-0000-0000510B0000}"/>
    <cellStyle name="Обычный 4 78" xfId="2897" xr:uid="{00000000-0005-0000-0000-0000520B0000}"/>
    <cellStyle name="Обычный 4 79" xfId="2898" xr:uid="{00000000-0005-0000-0000-0000530B0000}"/>
    <cellStyle name="Обычный 4 8" xfId="2899" xr:uid="{00000000-0005-0000-0000-0000540B0000}"/>
    <cellStyle name="Обычный 4 80" xfId="2900" xr:uid="{00000000-0005-0000-0000-0000550B0000}"/>
    <cellStyle name="Обычный 4 81" xfId="2901" xr:uid="{00000000-0005-0000-0000-0000560B0000}"/>
    <cellStyle name="Обычный 4 82" xfId="2902" xr:uid="{00000000-0005-0000-0000-0000570B0000}"/>
    <cellStyle name="Обычный 4 83" xfId="2903" xr:uid="{00000000-0005-0000-0000-0000580B0000}"/>
    <cellStyle name="Обычный 4 84" xfId="2904" xr:uid="{00000000-0005-0000-0000-0000590B0000}"/>
    <cellStyle name="Обычный 4 85" xfId="2905" xr:uid="{00000000-0005-0000-0000-00005A0B0000}"/>
    <cellStyle name="Обычный 4 86" xfId="2906" xr:uid="{00000000-0005-0000-0000-00005B0B0000}"/>
    <cellStyle name="Обычный 4 87" xfId="2907" xr:uid="{00000000-0005-0000-0000-00005C0B0000}"/>
    <cellStyle name="Обычный 4 88" xfId="2908" xr:uid="{00000000-0005-0000-0000-00005D0B0000}"/>
    <cellStyle name="Обычный 4 89" xfId="2909" xr:uid="{00000000-0005-0000-0000-00005E0B0000}"/>
    <cellStyle name="Обычный 4 9" xfId="2910" xr:uid="{00000000-0005-0000-0000-00005F0B0000}"/>
    <cellStyle name="Обычный 4 90" xfId="2911" xr:uid="{00000000-0005-0000-0000-0000600B0000}"/>
    <cellStyle name="Обычный 4 91" xfId="2912" xr:uid="{00000000-0005-0000-0000-0000610B0000}"/>
    <cellStyle name="Обычный 4 92" xfId="2913" xr:uid="{00000000-0005-0000-0000-0000620B0000}"/>
    <cellStyle name="Обычный 4 93" xfId="2914" xr:uid="{00000000-0005-0000-0000-0000630B0000}"/>
    <cellStyle name="Обычный 4 94" xfId="2915" xr:uid="{00000000-0005-0000-0000-0000640B0000}"/>
    <cellStyle name="Обычный 4 95" xfId="2916" xr:uid="{00000000-0005-0000-0000-0000650B0000}"/>
    <cellStyle name="Обычный 4 96" xfId="2917" xr:uid="{00000000-0005-0000-0000-0000660B0000}"/>
    <cellStyle name="Обычный 4 97" xfId="2918" xr:uid="{00000000-0005-0000-0000-0000670B0000}"/>
    <cellStyle name="Обычный 4 98" xfId="2919" xr:uid="{00000000-0005-0000-0000-0000680B0000}"/>
    <cellStyle name="Обычный 4 99" xfId="2920" xr:uid="{00000000-0005-0000-0000-0000690B0000}"/>
    <cellStyle name="Обычный 5" xfId="2921" xr:uid="{00000000-0005-0000-0000-00006A0B0000}"/>
    <cellStyle name="Обычный 5 10" xfId="2922" xr:uid="{00000000-0005-0000-0000-00006B0B0000}"/>
    <cellStyle name="Обычный 5 100" xfId="2923" xr:uid="{00000000-0005-0000-0000-00006C0B0000}"/>
    <cellStyle name="Обычный 5 101" xfId="2924" xr:uid="{00000000-0005-0000-0000-00006D0B0000}"/>
    <cellStyle name="Обычный 5 102" xfId="2925" xr:uid="{00000000-0005-0000-0000-00006E0B0000}"/>
    <cellStyle name="Обычный 5 103" xfId="2926" xr:uid="{00000000-0005-0000-0000-00006F0B0000}"/>
    <cellStyle name="Обычный 5 104" xfId="2927" xr:uid="{00000000-0005-0000-0000-0000700B0000}"/>
    <cellStyle name="Обычный 5 105" xfId="2928" xr:uid="{00000000-0005-0000-0000-0000710B0000}"/>
    <cellStyle name="Обычный 5 106" xfId="2929" xr:uid="{00000000-0005-0000-0000-0000720B0000}"/>
    <cellStyle name="Обычный 5 107" xfId="2930" xr:uid="{00000000-0005-0000-0000-0000730B0000}"/>
    <cellStyle name="Обычный 5 108" xfId="2931" xr:uid="{00000000-0005-0000-0000-0000740B0000}"/>
    <cellStyle name="Обычный 5 109" xfId="2932" xr:uid="{00000000-0005-0000-0000-0000750B0000}"/>
    <cellStyle name="Обычный 5 11" xfId="2933" xr:uid="{00000000-0005-0000-0000-0000760B0000}"/>
    <cellStyle name="Обычный 5 110" xfId="2934" xr:uid="{00000000-0005-0000-0000-0000770B0000}"/>
    <cellStyle name="Обычный 5 111" xfId="2935" xr:uid="{00000000-0005-0000-0000-0000780B0000}"/>
    <cellStyle name="Обычный 5 112" xfId="2936" xr:uid="{00000000-0005-0000-0000-0000790B0000}"/>
    <cellStyle name="Обычный 5 113" xfId="2937" xr:uid="{00000000-0005-0000-0000-00007A0B0000}"/>
    <cellStyle name="Обычный 5 114" xfId="2938" xr:uid="{00000000-0005-0000-0000-00007B0B0000}"/>
    <cellStyle name="Обычный 5 115" xfId="2939" xr:uid="{00000000-0005-0000-0000-00007C0B0000}"/>
    <cellStyle name="Обычный 5 116" xfId="2940" xr:uid="{00000000-0005-0000-0000-00007D0B0000}"/>
    <cellStyle name="Обычный 5 117" xfId="2941" xr:uid="{00000000-0005-0000-0000-00007E0B0000}"/>
    <cellStyle name="Обычный 5 118" xfId="2942" xr:uid="{00000000-0005-0000-0000-00007F0B0000}"/>
    <cellStyle name="Обычный 5 119" xfId="2943" xr:uid="{00000000-0005-0000-0000-0000800B0000}"/>
    <cellStyle name="Обычный 5 12" xfId="2944" xr:uid="{00000000-0005-0000-0000-0000810B0000}"/>
    <cellStyle name="Обычный 5 120" xfId="2945" xr:uid="{00000000-0005-0000-0000-0000820B0000}"/>
    <cellStyle name="Обычный 5 121" xfId="2946" xr:uid="{00000000-0005-0000-0000-0000830B0000}"/>
    <cellStyle name="Обычный 5 122" xfId="2947" xr:uid="{00000000-0005-0000-0000-0000840B0000}"/>
    <cellStyle name="Обычный 5 123" xfId="2948" xr:uid="{00000000-0005-0000-0000-0000850B0000}"/>
    <cellStyle name="Обычный 5 124" xfId="2949" xr:uid="{00000000-0005-0000-0000-0000860B0000}"/>
    <cellStyle name="Обычный 5 125" xfId="2950" xr:uid="{00000000-0005-0000-0000-0000870B0000}"/>
    <cellStyle name="Обычный 5 126" xfId="2951" xr:uid="{00000000-0005-0000-0000-0000880B0000}"/>
    <cellStyle name="Обычный 5 127" xfId="2952" xr:uid="{00000000-0005-0000-0000-0000890B0000}"/>
    <cellStyle name="Обычный 5 128" xfId="2953" xr:uid="{00000000-0005-0000-0000-00008A0B0000}"/>
    <cellStyle name="Обычный 5 129" xfId="2954" xr:uid="{00000000-0005-0000-0000-00008B0B0000}"/>
    <cellStyle name="Обычный 5 13" xfId="2955" xr:uid="{00000000-0005-0000-0000-00008C0B0000}"/>
    <cellStyle name="Обычный 5 130" xfId="2956" xr:uid="{00000000-0005-0000-0000-00008D0B0000}"/>
    <cellStyle name="Обычный 5 131" xfId="2957" xr:uid="{00000000-0005-0000-0000-00008E0B0000}"/>
    <cellStyle name="Обычный 5 132" xfId="2958" xr:uid="{00000000-0005-0000-0000-00008F0B0000}"/>
    <cellStyle name="Обычный 5 133" xfId="2959" xr:uid="{00000000-0005-0000-0000-0000900B0000}"/>
    <cellStyle name="Обычный 5 134" xfId="2960" xr:uid="{00000000-0005-0000-0000-0000910B0000}"/>
    <cellStyle name="Обычный 5 135" xfId="2961" xr:uid="{00000000-0005-0000-0000-0000920B0000}"/>
    <cellStyle name="Обычный 5 136" xfId="2962" xr:uid="{00000000-0005-0000-0000-0000930B0000}"/>
    <cellStyle name="Обычный 5 137" xfId="2963" xr:uid="{00000000-0005-0000-0000-0000940B0000}"/>
    <cellStyle name="Обычный 5 138" xfId="2964" xr:uid="{00000000-0005-0000-0000-0000950B0000}"/>
    <cellStyle name="Обычный 5 139" xfId="2965" xr:uid="{00000000-0005-0000-0000-0000960B0000}"/>
    <cellStyle name="Обычный 5 14" xfId="2966" xr:uid="{00000000-0005-0000-0000-0000970B0000}"/>
    <cellStyle name="Обычный 5 140" xfId="2967" xr:uid="{00000000-0005-0000-0000-0000980B0000}"/>
    <cellStyle name="Обычный 5 141" xfId="2968" xr:uid="{00000000-0005-0000-0000-0000990B0000}"/>
    <cellStyle name="Обычный 5 142" xfId="2969" xr:uid="{00000000-0005-0000-0000-00009A0B0000}"/>
    <cellStyle name="Обычный 5 143" xfId="2970" xr:uid="{00000000-0005-0000-0000-00009B0B0000}"/>
    <cellStyle name="Обычный 5 144" xfId="2971" xr:uid="{00000000-0005-0000-0000-00009C0B0000}"/>
    <cellStyle name="Обычный 5 145" xfId="2972" xr:uid="{00000000-0005-0000-0000-00009D0B0000}"/>
    <cellStyle name="Обычный 5 146" xfId="2973" xr:uid="{00000000-0005-0000-0000-00009E0B0000}"/>
    <cellStyle name="Обычный 5 147" xfId="2974" xr:uid="{00000000-0005-0000-0000-00009F0B0000}"/>
    <cellStyle name="Обычный 5 148" xfId="2975" xr:uid="{00000000-0005-0000-0000-0000A00B0000}"/>
    <cellStyle name="Обычный 5 149" xfId="2976" xr:uid="{00000000-0005-0000-0000-0000A10B0000}"/>
    <cellStyle name="Обычный 5 15" xfId="2977" xr:uid="{00000000-0005-0000-0000-0000A20B0000}"/>
    <cellStyle name="Обычный 5 150" xfId="2978" xr:uid="{00000000-0005-0000-0000-0000A30B0000}"/>
    <cellStyle name="Обычный 5 151" xfId="2979" xr:uid="{00000000-0005-0000-0000-0000A40B0000}"/>
    <cellStyle name="Обычный 5 152" xfId="2980" xr:uid="{00000000-0005-0000-0000-0000A50B0000}"/>
    <cellStyle name="Обычный 5 153" xfId="2981" xr:uid="{00000000-0005-0000-0000-0000A60B0000}"/>
    <cellStyle name="Обычный 5 154" xfId="2982" xr:uid="{00000000-0005-0000-0000-0000A70B0000}"/>
    <cellStyle name="Обычный 5 155" xfId="2983" xr:uid="{00000000-0005-0000-0000-0000A80B0000}"/>
    <cellStyle name="Обычный 5 156" xfId="2984" xr:uid="{00000000-0005-0000-0000-0000A90B0000}"/>
    <cellStyle name="Обычный 5 157" xfId="2985" xr:uid="{00000000-0005-0000-0000-0000AA0B0000}"/>
    <cellStyle name="Обычный 5 158" xfId="2986" xr:uid="{00000000-0005-0000-0000-0000AB0B0000}"/>
    <cellStyle name="Обычный 5 159" xfId="2987" xr:uid="{00000000-0005-0000-0000-0000AC0B0000}"/>
    <cellStyle name="Обычный 5 16" xfId="2988" xr:uid="{00000000-0005-0000-0000-0000AD0B0000}"/>
    <cellStyle name="Обычный 5 160" xfId="2989" xr:uid="{00000000-0005-0000-0000-0000AE0B0000}"/>
    <cellStyle name="Обычный 5 161" xfId="2990" xr:uid="{00000000-0005-0000-0000-0000AF0B0000}"/>
    <cellStyle name="Обычный 5 162" xfId="2991" xr:uid="{00000000-0005-0000-0000-0000B00B0000}"/>
    <cellStyle name="Обычный 5 163" xfId="2992" xr:uid="{00000000-0005-0000-0000-0000B10B0000}"/>
    <cellStyle name="Обычный 5 164" xfId="2993" xr:uid="{00000000-0005-0000-0000-0000B20B0000}"/>
    <cellStyle name="Обычный 5 165" xfId="2994" xr:uid="{00000000-0005-0000-0000-0000B30B0000}"/>
    <cellStyle name="Обычный 5 166" xfId="2995" xr:uid="{00000000-0005-0000-0000-0000B40B0000}"/>
    <cellStyle name="Обычный 5 167" xfId="2996" xr:uid="{00000000-0005-0000-0000-0000B50B0000}"/>
    <cellStyle name="Обычный 5 168" xfId="2997" xr:uid="{00000000-0005-0000-0000-0000B60B0000}"/>
    <cellStyle name="Обычный 5 169" xfId="2998" xr:uid="{00000000-0005-0000-0000-0000B70B0000}"/>
    <cellStyle name="Обычный 5 17" xfId="2999" xr:uid="{00000000-0005-0000-0000-0000B80B0000}"/>
    <cellStyle name="Обычный 5 170" xfId="3000" xr:uid="{00000000-0005-0000-0000-0000B90B0000}"/>
    <cellStyle name="Обычный 5 171" xfId="3001" xr:uid="{00000000-0005-0000-0000-0000BA0B0000}"/>
    <cellStyle name="Обычный 5 172" xfId="3002" xr:uid="{00000000-0005-0000-0000-0000BB0B0000}"/>
    <cellStyle name="Обычный 5 173" xfId="3003" xr:uid="{00000000-0005-0000-0000-0000BC0B0000}"/>
    <cellStyle name="Обычный 5 174" xfId="3004" xr:uid="{00000000-0005-0000-0000-0000BD0B0000}"/>
    <cellStyle name="Обычный 5 175" xfId="3005" xr:uid="{00000000-0005-0000-0000-0000BE0B0000}"/>
    <cellStyle name="Обычный 5 176" xfId="3006" xr:uid="{00000000-0005-0000-0000-0000BF0B0000}"/>
    <cellStyle name="Обычный 5 177" xfId="3007" xr:uid="{00000000-0005-0000-0000-0000C00B0000}"/>
    <cellStyle name="Обычный 5 178" xfId="3008" xr:uid="{00000000-0005-0000-0000-0000C10B0000}"/>
    <cellStyle name="Обычный 5 179" xfId="3009" xr:uid="{00000000-0005-0000-0000-0000C20B0000}"/>
    <cellStyle name="Обычный 5 18" xfId="3010" xr:uid="{00000000-0005-0000-0000-0000C30B0000}"/>
    <cellStyle name="Обычный 5 19" xfId="3011" xr:uid="{00000000-0005-0000-0000-0000C40B0000}"/>
    <cellStyle name="Обычный 5 2" xfId="3012" xr:uid="{00000000-0005-0000-0000-0000C50B0000}"/>
    <cellStyle name="Обычный 5 20" xfId="3013" xr:uid="{00000000-0005-0000-0000-0000C60B0000}"/>
    <cellStyle name="Обычный 5 21" xfId="3014" xr:uid="{00000000-0005-0000-0000-0000C70B0000}"/>
    <cellStyle name="Обычный 5 22" xfId="3015" xr:uid="{00000000-0005-0000-0000-0000C80B0000}"/>
    <cellStyle name="Обычный 5 23" xfId="3016" xr:uid="{00000000-0005-0000-0000-0000C90B0000}"/>
    <cellStyle name="Обычный 5 24" xfId="3017" xr:uid="{00000000-0005-0000-0000-0000CA0B0000}"/>
    <cellStyle name="Обычный 5 25" xfId="3018" xr:uid="{00000000-0005-0000-0000-0000CB0B0000}"/>
    <cellStyle name="Обычный 5 26" xfId="3019" xr:uid="{00000000-0005-0000-0000-0000CC0B0000}"/>
    <cellStyle name="Обычный 5 27" xfId="3020" xr:uid="{00000000-0005-0000-0000-0000CD0B0000}"/>
    <cellStyle name="Обычный 5 28" xfId="3021" xr:uid="{00000000-0005-0000-0000-0000CE0B0000}"/>
    <cellStyle name="Обычный 5 29" xfId="3022" xr:uid="{00000000-0005-0000-0000-0000CF0B0000}"/>
    <cellStyle name="Обычный 5 3" xfId="3023" xr:uid="{00000000-0005-0000-0000-0000D00B0000}"/>
    <cellStyle name="Обычный 5 30" xfId="3024" xr:uid="{00000000-0005-0000-0000-0000D10B0000}"/>
    <cellStyle name="Обычный 5 31" xfId="3025" xr:uid="{00000000-0005-0000-0000-0000D20B0000}"/>
    <cellStyle name="Обычный 5 32" xfId="3026" xr:uid="{00000000-0005-0000-0000-0000D30B0000}"/>
    <cellStyle name="Обычный 5 33" xfId="3027" xr:uid="{00000000-0005-0000-0000-0000D40B0000}"/>
    <cellStyle name="Обычный 5 34" xfId="3028" xr:uid="{00000000-0005-0000-0000-0000D50B0000}"/>
    <cellStyle name="Обычный 5 35" xfId="3029" xr:uid="{00000000-0005-0000-0000-0000D60B0000}"/>
    <cellStyle name="Обычный 5 36" xfId="3030" xr:uid="{00000000-0005-0000-0000-0000D70B0000}"/>
    <cellStyle name="Обычный 5 37" xfId="3031" xr:uid="{00000000-0005-0000-0000-0000D80B0000}"/>
    <cellStyle name="Обычный 5 38" xfId="3032" xr:uid="{00000000-0005-0000-0000-0000D90B0000}"/>
    <cellStyle name="Обычный 5 39" xfId="3033" xr:uid="{00000000-0005-0000-0000-0000DA0B0000}"/>
    <cellStyle name="Обычный 5 4" xfId="3034" xr:uid="{00000000-0005-0000-0000-0000DB0B0000}"/>
    <cellStyle name="Обычный 5 40" xfId="3035" xr:uid="{00000000-0005-0000-0000-0000DC0B0000}"/>
    <cellStyle name="Обычный 5 41" xfId="3036" xr:uid="{00000000-0005-0000-0000-0000DD0B0000}"/>
    <cellStyle name="Обычный 5 42" xfId="3037" xr:uid="{00000000-0005-0000-0000-0000DE0B0000}"/>
    <cellStyle name="Обычный 5 43" xfId="3038" xr:uid="{00000000-0005-0000-0000-0000DF0B0000}"/>
    <cellStyle name="Обычный 5 44" xfId="3039" xr:uid="{00000000-0005-0000-0000-0000E00B0000}"/>
    <cellStyle name="Обычный 5 45" xfId="3040" xr:uid="{00000000-0005-0000-0000-0000E10B0000}"/>
    <cellStyle name="Обычный 5 46" xfId="3041" xr:uid="{00000000-0005-0000-0000-0000E20B0000}"/>
    <cellStyle name="Обычный 5 47" xfId="3042" xr:uid="{00000000-0005-0000-0000-0000E30B0000}"/>
    <cellStyle name="Обычный 5 48" xfId="3043" xr:uid="{00000000-0005-0000-0000-0000E40B0000}"/>
    <cellStyle name="Обычный 5 49" xfId="3044" xr:uid="{00000000-0005-0000-0000-0000E50B0000}"/>
    <cellStyle name="Обычный 5 5" xfId="3045" xr:uid="{00000000-0005-0000-0000-0000E60B0000}"/>
    <cellStyle name="Обычный 5 50" xfId="3046" xr:uid="{00000000-0005-0000-0000-0000E70B0000}"/>
    <cellStyle name="Обычный 5 51" xfId="3047" xr:uid="{00000000-0005-0000-0000-0000E80B0000}"/>
    <cellStyle name="Обычный 5 52" xfId="3048" xr:uid="{00000000-0005-0000-0000-0000E90B0000}"/>
    <cellStyle name="Обычный 5 53" xfId="3049" xr:uid="{00000000-0005-0000-0000-0000EA0B0000}"/>
    <cellStyle name="Обычный 5 54" xfId="3050" xr:uid="{00000000-0005-0000-0000-0000EB0B0000}"/>
    <cellStyle name="Обычный 5 55" xfId="3051" xr:uid="{00000000-0005-0000-0000-0000EC0B0000}"/>
    <cellStyle name="Обычный 5 56" xfId="3052" xr:uid="{00000000-0005-0000-0000-0000ED0B0000}"/>
    <cellStyle name="Обычный 5 57" xfId="3053" xr:uid="{00000000-0005-0000-0000-0000EE0B0000}"/>
    <cellStyle name="Обычный 5 58" xfId="3054" xr:uid="{00000000-0005-0000-0000-0000EF0B0000}"/>
    <cellStyle name="Обычный 5 59" xfId="3055" xr:uid="{00000000-0005-0000-0000-0000F00B0000}"/>
    <cellStyle name="Обычный 5 6" xfId="3056" xr:uid="{00000000-0005-0000-0000-0000F10B0000}"/>
    <cellStyle name="Обычный 5 60" xfId="3057" xr:uid="{00000000-0005-0000-0000-0000F20B0000}"/>
    <cellStyle name="Обычный 5 61" xfId="3058" xr:uid="{00000000-0005-0000-0000-0000F30B0000}"/>
    <cellStyle name="Обычный 5 62" xfId="3059" xr:uid="{00000000-0005-0000-0000-0000F40B0000}"/>
    <cellStyle name="Обычный 5 63" xfId="3060" xr:uid="{00000000-0005-0000-0000-0000F50B0000}"/>
    <cellStyle name="Обычный 5 64" xfId="3061" xr:uid="{00000000-0005-0000-0000-0000F60B0000}"/>
    <cellStyle name="Обычный 5 65" xfId="3062" xr:uid="{00000000-0005-0000-0000-0000F70B0000}"/>
    <cellStyle name="Обычный 5 66" xfId="3063" xr:uid="{00000000-0005-0000-0000-0000F80B0000}"/>
    <cellStyle name="Обычный 5 67" xfId="3064" xr:uid="{00000000-0005-0000-0000-0000F90B0000}"/>
    <cellStyle name="Обычный 5 68" xfId="3065" xr:uid="{00000000-0005-0000-0000-0000FA0B0000}"/>
    <cellStyle name="Обычный 5 69" xfId="3066" xr:uid="{00000000-0005-0000-0000-0000FB0B0000}"/>
    <cellStyle name="Обычный 5 7" xfId="3067" xr:uid="{00000000-0005-0000-0000-0000FC0B0000}"/>
    <cellStyle name="Обычный 5 70" xfId="3068" xr:uid="{00000000-0005-0000-0000-0000FD0B0000}"/>
    <cellStyle name="Обычный 5 71" xfId="3069" xr:uid="{00000000-0005-0000-0000-0000FE0B0000}"/>
    <cellStyle name="Обычный 5 72" xfId="3070" xr:uid="{00000000-0005-0000-0000-0000FF0B0000}"/>
    <cellStyle name="Обычный 5 73" xfId="3071" xr:uid="{00000000-0005-0000-0000-0000000C0000}"/>
    <cellStyle name="Обычный 5 74" xfId="3072" xr:uid="{00000000-0005-0000-0000-0000010C0000}"/>
    <cellStyle name="Обычный 5 75" xfId="3073" xr:uid="{00000000-0005-0000-0000-0000020C0000}"/>
    <cellStyle name="Обычный 5 76" xfId="3074" xr:uid="{00000000-0005-0000-0000-0000030C0000}"/>
    <cellStyle name="Обычный 5 77" xfId="3075" xr:uid="{00000000-0005-0000-0000-0000040C0000}"/>
    <cellStyle name="Обычный 5 78" xfId="3076" xr:uid="{00000000-0005-0000-0000-0000050C0000}"/>
    <cellStyle name="Обычный 5 79" xfId="3077" xr:uid="{00000000-0005-0000-0000-0000060C0000}"/>
    <cellStyle name="Обычный 5 8" xfId="3078" xr:uid="{00000000-0005-0000-0000-0000070C0000}"/>
    <cellStyle name="Обычный 5 80" xfId="3079" xr:uid="{00000000-0005-0000-0000-0000080C0000}"/>
    <cellStyle name="Обычный 5 81" xfId="3080" xr:uid="{00000000-0005-0000-0000-0000090C0000}"/>
    <cellStyle name="Обычный 5 82" xfId="3081" xr:uid="{00000000-0005-0000-0000-00000A0C0000}"/>
    <cellStyle name="Обычный 5 83" xfId="3082" xr:uid="{00000000-0005-0000-0000-00000B0C0000}"/>
    <cellStyle name="Обычный 5 84" xfId="3083" xr:uid="{00000000-0005-0000-0000-00000C0C0000}"/>
    <cellStyle name="Обычный 5 85" xfId="3084" xr:uid="{00000000-0005-0000-0000-00000D0C0000}"/>
    <cellStyle name="Обычный 5 86" xfId="3085" xr:uid="{00000000-0005-0000-0000-00000E0C0000}"/>
    <cellStyle name="Обычный 5 87" xfId="3086" xr:uid="{00000000-0005-0000-0000-00000F0C0000}"/>
    <cellStyle name="Обычный 5 88" xfId="3087" xr:uid="{00000000-0005-0000-0000-0000100C0000}"/>
    <cellStyle name="Обычный 5 89" xfId="3088" xr:uid="{00000000-0005-0000-0000-0000110C0000}"/>
    <cellStyle name="Обычный 5 9" xfId="3089" xr:uid="{00000000-0005-0000-0000-0000120C0000}"/>
    <cellStyle name="Обычный 5 90" xfId="3090" xr:uid="{00000000-0005-0000-0000-0000130C0000}"/>
    <cellStyle name="Обычный 5 91" xfId="3091" xr:uid="{00000000-0005-0000-0000-0000140C0000}"/>
    <cellStyle name="Обычный 5 92" xfId="3092" xr:uid="{00000000-0005-0000-0000-0000150C0000}"/>
    <cellStyle name="Обычный 5 93" xfId="3093" xr:uid="{00000000-0005-0000-0000-0000160C0000}"/>
    <cellStyle name="Обычный 5 94" xfId="3094" xr:uid="{00000000-0005-0000-0000-0000170C0000}"/>
    <cellStyle name="Обычный 5 95" xfId="3095" xr:uid="{00000000-0005-0000-0000-0000180C0000}"/>
    <cellStyle name="Обычный 5 96" xfId="3096" xr:uid="{00000000-0005-0000-0000-0000190C0000}"/>
    <cellStyle name="Обычный 5 97" xfId="3097" xr:uid="{00000000-0005-0000-0000-00001A0C0000}"/>
    <cellStyle name="Обычный 5 98" xfId="3098" xr:uid="{00000000-0005-0000-0000-00001B0C0000}"/>
    <cellStyle name="Обычный 5 99" xfId="3099" xr:uid="{00000000-0005-0000-0000-00001C0C0000}"/>
    <cellStyle name="Обычный 6" xfId="3100" xr:uid="{00000000-0005-0000-0000-00001D0C0000}"/>
    <cellStyle name="Обычный 6 10" xfId="3101" xr:uid="{00000000-0005-0000-0000-00001E0C0000}"/>
    <cellStyle name="Обычный 6 100" xfId="3102" xr:uid="{00000000-0005-0000-0000-00001F0C0000}"/>
    <cellStyle name="Обычный 6 101" xfId="3103" xr:uid="{00000000-0005-0000-0000-0000200C0000}"/>
    <cellStyle name="Обычный 6 102" xfId="3104" xr:uid="{00000000-0005-0000-0000-0000210C0000}"/>
    <cellStyle name="Обычный 6 103" xfId="3105" xr:uid="{00000000-0005-0000-0000-0000220C0000}"/>
    <cellStyle name="Обычный 6 104" xfId="3106" xr:uid="{00000000-0005-0000-0000-0000230C0000}"/>
    <cellStyle name="Обычный 6 105" xfId="3107" xr:uid="{00000000-0005-0000-0000-0000240C0000}"/>
    <cellStyle name="Обычный 6 106" xfId="3108" xr:uid="{00000000-0005-0000-0000-0000250C0000}"/>
    <cellStyle name="Обычный 6 107" xfId="3109" xr:uid="{00000000-0005-0000-0000-0000260C0000}"/>
    <cellStyle name="Обычный 6 108" xfId="3110" xr:uid="{00000000-0005-0000-0000-0000270C0000}"/>
    <cellStyle name="Обычный 6 109" xfId="3111" xr:uid="{00000000-0005-0000-0000-0000280C0000}"/>
    <cellStyle name="Обычный 6 11" xfId="3112" xr:uid="{00000000-0005-0000-0000-0000290C0000}"/>
    <cellStyle name="Обычный 6 110" xfId="3113" xr:uid="{00000000-0005-0000-0000-00002A0C0000}"/>
    <cellStyle name="Обычный 6 111" xfId="3114" xr:uid="{00000000-0005-0000-0000-00002B0C0000}"/>
    <cellStyle name="Обычный 6 112" xfId="3115" xr:uid="{00000000-0005-0000-0000-00002C0C0000}"/>
    <cellStyle name="Обычный 6 113" xfId="3116" xr:uid="{00000000-0005-0000-0000-00002D0C0000}"/>
    <cellStyle name="Обычный 6 114" xfId="3117" xr:uid="{00000000-0005-0000-0000-00002E0C0000}"/>
    <cellStyle name="Обычный 6 115" xfId="3118" xr:uid="{00000000-0005-0000-0000-00002F0C0000}"/>
    <cellStyle name="Обычный 6 116" xfId="3119" xr:uid="{00000000-0005-0000-0000-0000300C0000}"/>
    <cellStyle name="Обычный 6 117" xfId="3120" xr:uid="{00000000-0005-0000-0000-0000310C0000}"/>
    <cellStyle name="Обычный 6 118" xfId="3121" xr:uid="{00000000-0005-0000-0000-0000320C0000}"/>
    <cellStyle name="Обычный 6 119" xfId="3122" xr:uid="{00000000-0005-0000-0000-0000330C0000}"/>
    <cellStyle name="Обычный 6 12" xfId="3123" xr:uid="{00000000-0005-0000-0000-0000340C0000}"/>
    <cellStyle name="Обычный 6 120" xfId="3124" xr:uid="{00000000-0005-0000-0000-0000350C0000}"/>
    <cellStyle name="Обычный 6 121" xfId="3125" xr:uid="{00000000-0005-0000-0000-0000360C0000}"/>
    <cellStyle name="Обычный 6 122" xfId="3126" xr:uid="{00000000-0005-0000-0000-0000370C0000}"/>
    <cellStyle name="Обычный 6 123" xfId="3127" xr:uid="{00000000-0005-0000-0000-0000380C0000}"/>
    <cellStyle name="Обычный 6 124" xfId="3128" xr:uid="{00000000-0005-0000-0000-0000390C0000}"/>
    <cellStyle name="Обычный 6 125" xfId="3129" xr:uid="{00000000-0005-0000-0000-00003A0C0000}"/>
    <cellStyle name="Обычный 6 126" xfId="3130" xr:uid="{00000000-0005-0000-0000-00003B0C0000}"/>
    <cellStyle name="Обычный 6 127" xfId="3131" xr:uid="{00000000-0005-0000-0000-00003C0C0000}"/>
    <cellStyle name="Обычный 6 128" xfId="3132" xr:uid="{00000000-0005-0000-0000-00003D0C0000}"/>
    <cellStyle name="Обычный 6 129" xfId="3133" xr:uid="{00000000-0005-0000-0000-00003E0C0000}"/>
    <cellStyle name="Обычный 6 13" xfId="3134" xr:uid="{00000000-0005-0000-0000-00003F0C0000}"/>
    <cellStyle name="Обычный 6 130" xfId="3135" xr:uid="{00000000-0005-0000-0000-0000400C0000}"/>
    <cellStyle name="Обычный 6 131" xfId="3136" xr:uid="{00000000-0005-0000-0000-0000410C0000}"/>
    <cellStyle name="Обычный 6 132" xfId="3137" xr:uid="{00000000-0005-0000-0000-0000420C0000}"/>
    <cellStyle name="Обычный 6 133" xfId="3138" xr:uid="{00000000-0005-0000-0000-0000430C0000}"/>
    <cellStyle name="Обычный 6 134" xfId="3139" xr:uid="{00000000-0005-0000-0000-0000440C0000}"/>
    <cellStyle name="Обычный 6 135" xfId="3140" xr:uid="{00000000-0005-0000-0000-0000450C0000}"/>
    <cellStyle name="Обычный 6 136" xfId="3141" xr:uid="{00000000-0005-0000-0000-0000460C0000}"/>
    <cellStyle name="Обычный 6 137" xfId="3142" xr:uid="{00000000-0005-0000-0000-0000470C0000}"/>
    <cellStyle name="Обычный 6 138" xfId="3143" xr:uid="{00000000-0005-0000-0000-0000480C0000}"/>
    <cellStyle name="Обычный 6 139" xfId="3144" xr:uid="{00000000-0005-0000-0000-0000490C0000}"/>
    <cellStyle name="Обычный 6 14" xfId="3145" xr:uid="{00000000-0005-0000-0000-00004A0C0000}"/>
    <cellStyle name="Обычный 6 140" xfId="3146" xr:uid="{00000000-0005-0000-0000-00004B0C0000}"/>
    <cellStyle name="Обычный 6 141" xfId="3147" xr:uid="{00000000-0005-0000-0000-00004C0C0000}"/>
    <cellStyle name="Обычный 6 142" xfId="3148" xr:uid="{00000000-0005-0000-0000-00004D0C0000}"/>
    <cellStyle name="Обычный 6 143" xfId="3149" xr:uid="{00000000-0005-0000-0000-00004E0C0000}"/>
    <cellStyle name="Обычный 6 144" xfId="3150" xr:uid="{00000000-0005-0000-0000-00004F0C0000}"/>
    <cellStyle name="Обычный 6 145" xfId="3151" xr:uid="{00000000-0005-0000-0000-0000500C0000}"/>
    <cellStyle name="Обычный 6 146" xfId="3152" xr:uid="{00000000-0005-0000-0000-0000510C0000}"/>
    <cellStyle name="Обычный 6 147" xfId="3153" xr:uid="{00000000-0005-0000-0000-0000520C0000}"/>
    <cellStyle name="Обычный 6 148" xfId="3154" xr:uid="{00000000-0005-0000-0000-0000530C0000}"/>
    <cellStyle name="Обычный 6 149" xfId="3155" xr:uid="{00000000-0005-0000-0000-0000540C0000}"/>
    <cellStyle name="Обычный 6 15" xfId="3156" xr:uid="{00000000-0005-0000-0000-0000550C0000}"/>
    <cellStyle name="Обычный 6 150" xfId="3157" xr:uid="{00000000-0005-0000-0000-0000560C0000}"/>
    <cellStyle name="Обычный 6 151" xfId="3158" xr:uid="{00000000-0005-0000-0000-0000570C0000}"/>
    <cellStyle name="Обычный 6 152" xfId="3159" xr:uid="{00000000-0005-0000-0000-0000580C0000}"/>
    <cellStyle name="Обычный 6 153" xfId="3160" xr:uid="{00000000-0005-0000-0000-0000590C0000}"/>
    <cellStyle name="Обычный 6 154" xfId="3161" xr:uid="{00000000-0005-0000-0000-00005A0C0000}"/>
    <cellStyle name="Обычный 6 155" xfId="3162" xr:uid="{00000000-0005-0000-0000-00005B0C0000}"/>
    <cellStyle name="Обычный 6 156" xfId="3163" xr:uid="{00000000-0005-0000-0000-00005C0C0000}"/>
    <cellStyle name="Обычный 6 157" xfId="3164" xr:uid="{00000000-0005-0000-0000-00005D0C0000}"/>
    <cellStyle name="Обычный 6 158" xfId="3165" xr:uid="{00000000-0005-0000-0000-00005E0C0000}"/>
    <cellStyle name="Обычный 6 159" xfId="3166" xr:uid="{00000000-0005-0000-0000-00005F0C0000}"/>
    <cellStyle name="Обычный 6 16" xfId="3167" xr:uid="{00000000-0005-0000-0000-0000600C0000}"/>
    <cellStyle name="Обычный 6 160" xfId="3168" xr:uid="{00000000-0005-0000-0000-0000610C0000}"/>
    <cellStyle name="Обычный 6 161" xfId="3169" xr:uid="{00000000-0005-0000-0000-0000620C0000}"/>
    <cellStyle name="Обычный 6 162" xfId="3170" xr:uid="{00000000-0005-0000-0000-0000630C0000}"/>
    <cellStyle name="Обычный 6 163" xfId="3171" xr:uid="{00000000-0005-0000-0000-0000640C0000}"/>
    <cellStyle name="Обычный 6 164" xfId="3172" xr:uid="{00000000-0005-0000-0000-0000650C0000}"/>
    <cellStyle name="Обычный 6 165" xfId="3173" xr:uid="{00000000-0005-0000-0000-0000660C0000}"/>
    <cellStyle name="Обычный 6 166" xfId="3174" xr:uid="{00000000-0005-0000-0000-0000670C0000}"/>
    <cellStyle name="Обычный 6 167" xfId="3175" xr:uid="{00000000-0005-0000-0000-0000680C0000}"/>
    <cellStyle name="Обычный 6 168" xfId="3176" xr:uid="{00000000-0005-0000-0000-0000690C0000}"/>
    <cellStyle name="Обычный 6 169" xfId="3177" xr:uid="{00000000-0005-0000-0000-00006A0C0000}"/>
    <cellStyle name="Обычный 6 17" xfId="3178" xr:uid="{00000000-0005-0000-0000-00006B0C0000}"/>
    <cellStyle name="Обычный 6 170" xfId="3179" xr:uid="{00000000-0005-0000-0000-00006C0C0000}"/>
    <cellStyle name="Обычный 6 171" xfId="3180" xr:uid="{00000000-0005-0000-0000-00006D0C0000}"/>
    <cellStyle name="Обычный 6 172" xfId="3181" xr:uid="{00000000-0005-0000-0000-00006E0C0000}"/>
    <cellStyle name="Обычный 6 173" xfId="3182" xr:uid="{00000000-0005-0000-0000-00006F0C0000}"/>
    <cellStyle name="Обычный 6 174" xfId="3183" xr:uid="{00000000-0005-0000-0000-0000700C0000}"/>
    <cellStyle name="Обычный 6 175" xfId="3184" xr:uid="{00000000-0005-0000-0000-0000710C0000}"/>
    <cellStyle name="Обычный 6 176" xfId="3185" xr:uid="{00000000-0005-0000-0000-0000720C0000}"/>
    <cellStyle name="Обычный 6 177" xfId="3186" xr:uid="{00000000-0005-0000-0000-0000730C0000}"/>
    <cellStyle name="Обычный 6 178" xfId="3187" xr:uid="{00000000-0005-0000-0000-0000740C0000}"/>
    <cellStyle name="Обычный 6 179" xfId="3188" xr:uid="{00000000-0005-0000-0000-0000750C0000}"/>
    <cellStyle name="Обычный 6 18" xfId="3189" xr:uid="{00000000-0005-0000-0000-0000760C0000}"/>
    <cellStyle name="Обычный 6 19" xfId="3190" xr:uid="{00000000-0005-0000-0000-0000770C0000}"/>
    <cellStyle name="Обычный 6 2" xfId="3191" xr:uid="{00000000-0005-0000-0000-0000780C0000}"/>
    <cellStyle name="Обычный 6 20" xfId="3192" xr:uid="{00000000-0005-0000-0000-0000790C0000}"/>
    <cellStyle name="Обычный 6 21" xfId="3193" xr:uid="{00000000-0005-0000-0000-00007A0C0000}"/>
    <cellStyle name="Обычный 6 22" xfId="3194" xr:uid="{00000000-0005-0000-0000-00007B0C0000}"/>
    <cellStyle name="Обычный 6 23" xfId="3195" xr:uid="{00000000-0005-0000-0000-00007C0C0000}"/>
    <cellStyle name="Обычный 6 24" xfId="3196" xr:uid="{00000000-0005-0000-0000-00007D0C0000}"/>
    <cellStyle name="Обычный 6 25" xfId="3197" xr:uid="{00000000-0005-0000-0000-00007E0C0000}"/>
    <cellStyle name="Обычный 6 26" xfId="3198" xr:uid="{00000000-0005-0000-0000-00007F0C0000}"/>
    <cellStyle name="Обычный 6 27" xfId="3199" xr:uid="{00000000-0005-0000-0000-0000800C0000}"/>
    <cellStyle name="Обычный 6 28" xfId="3200" xr:uid="{00000000-0005-0000-0000-0000810C0000}"/>
    <cellStyle name="Обычный 6 29" xfId="3201" xr:uid="{00000000-0005-0000-0000-0000820C0000}"/>
    <cellStyle name="Обычный 6 3" xfId="3202" xr:uid="{00000000-0005-0000-0000-0000830C0000}"/>
    <cellStyle name="Обычный 6 30" xfId="3203" xr:uid="{00000000-0005-0000-0000-0000840C0000}"/>
    <cellStyle name="Обычный 6 31" xfId="3204" xr:uid="{00000000-0005-0000-0000-0000850C0000}"/>
    <cellStyle name="Обычный 6 32" xfId="3205" xr:uid="{00000000-0005-0000-0000-0000860C0000}"/>
    <cellStyle name="Обычный 6 33" xfId="3206" xr:uid="{00000000-0005-0000-0000-0000870C0000}"/>
    <cellStyle name="Обычный 6 34" xfId="3207" xr:uid="{00000000-0005-0000-0000-0000880C0000}"/>
    <cellStyle name="Обычный 6 35" xfId="3208" xr:uid="{00000000-0005-0000-0000-0000890C0000}"/>
    <cellStyle name="Обычный 6 36" xfId="3209" xr:uid="{00000000-0005-0000-0000-00008A0C0000}"/>
    <cellStyle name="Обычный 6 37" xfId="3210" xr:uid="{00000000-0005-0000-0000-00008B0C0000}"/>
    <cellStyle name="Обычный 6 38" xfId="3211" xr:uid="{00000000-0005-0000-0000-00008C0C0000}"/>
    <cellStyle name="Обычный 6 39" xfId="3212" xr:uid="{00000000-0005-0000-0000-00008D0C0000}"/>
    <cellStyle name="Обычный 6 4" xfId="3213" xr:uid="{00000000-0005-0000-0000-00008E0C0000}"/>
    <cellStyle name="Обычный 6 40" xfId="3214" xr:uid="{00000000-0005-0000-0000-00008F0C0000}"/>
    <cellStyle name="Обычный 6 41" xfId="3215" xr:uid="{00000000-0005-0000-0000-0000900C0000}"/>
    <cellStyle name="Обычный 6 42" xfId="3216" xr:uid="{00000000-0005-0000-0000-0000910C0000}"/>
    <cellStyle name="Обычный 6 43" xfId="3217" xr:uid="{00000000-0005-0000-0000-0000920C0000}"/>
    <cellStyle name="Обычный 6 44" xfId="3218" xr:uid="{00000000-0005-0000-0000-0000930C0000}"/>
    <cellStyle name="Обычный 6 45" xfId="3219" xr:uid="{00000000-0005-0000-0000-0000940C0000}"/>
    <cellStyle name="Обычный 6 46" xfId="3220" xr:uid="{00000000-0005-0000-0000-0000950C0000}"/>
    <cellStyle name="Обычный 6 47" xfId="3221" xr:uid="{00000000-0005-0000-0000-0000960C0000}"/>
    <cellStyle name="Обычный 6 48" xfId="3222" xr:uid="{00000000-0005-0000-0000-0000970C0000}"/>
    <cellStyle name="Обычный 6 49" xfId="3223" xr:uid="{00000000-0005-0000-0000-0000980C0000}"/>
    <cellStyle name="Обычный 6 5" xfId="3224" xr:uid="{00000000-0005-0000-0000-0000990C0000}"/>
    <cellStyle name="Обычный 6 50" xfId="3225" xr:uid="{00000000-0005-0000-0000-00009A0C0000}"/>
    <cellStyle name="Обычный 6 51" xfId="3226" xr:uid="{00000000-0005-0000-0000-00009B0C0000}"/>
    <cellStyle name="Обычный 6 52" xfId="3227" xr:uid="{00000000-0005-0000-0000-00009C0C0000}"/>
    <cellStyle name="Обычный 6 53" xfId="3228" xr:uid="{00000000-0005-0000-0000-00009D0C0000}"/>
    <cellStyle name="Обычный 6 54" xfId="3229" xr:uid="{00000000-0005-0000-0000-00009E0C0000}"/>
    <cellStyle name="Обычный 6 55" xfId="3230" xr:uid="{00000000-0005-0000-0000-00009F0C0000}"/>
    <cellStyle name="Обычный 6 56" xfId="3231" xr:uid="{00000000-0005-0000-0000-0000A00C0000}"/>
    <cellStyle name="Обычный 6 57" xfId="3232" xr:uid="{00000000-0005-0000-0000-0000A10C0000}"/>
    <cellStyle name="Обычный 6 58" xfId="3233" xr:uid="{00000000-0005-0000-0000-0000A20C0000}"/>
    <cellStyle name="Обычный 6 59" xfId="3234" xr:uid="{00000000-0005-0000-0000-0000A30C0000}"/>
    <cellStyle name="Обычный 6 6" xfId="3235" xr:uid="{00000000-0005-0000-0000-0000A40C0000}"/>
    <cellStyle name="Обычный 6 60" xfId="3236" xr:uid="{00000000-0005-0000-0000-0000A50C0000}"/>
    <cellStyle name="Обычный 6 61" xfId="3237" xr:uid="{00000000-0005-0000-0000-0000A60C0000}"/>
    <cellStyle name="Обычный 6 62" xfId="3238" xr:uid="{00000000-0005-0000-0000-0000A70C0000}"/>
    <cellStyle name="Обычный 6 63" xfId="3239" xr:uid="{00000000-0005-0000-0000-0000A80C0000}"/>
    <cellStyle name="Обычный 6 64" xfId="3240" xr:uid="{00000000-0005-0000-0000-0000A90C0000}"/>
    <cellStyle name="Обычный 6 65" xfId="3241" xr:uid="{00000000-0005-0000-0000-0000AA0C0000}"/>
    <cellStyle name="Обычный 6 66" xfId="3242" xr:uid="{00000000-0005-0000-0000-0000AB0C0000}"/>
    <cellStyle name="Обычный 6 67" xfId="3243" xr:uid="{00000000-0005-0000-0000-0000AC0C0000}"/>
    <cellStyle name="Обычный 6 68" xfId="3244" xr:uid="{00000000-0005-0000-0000-0000AD0C0000}"/>
    <cellStyle name="Обычный 6 69" xfId="3245" xr:uid="{00000000-0005-0000-0000-0000AE0C0000}"/>
    <cellStyle name="Обычный 6 7" xfId="3246" xr:uid="{00000000-0005-0000-0000-0000AF0C0000}"/>
    <cellStyle name="Обычный 6 70" xfId="3247" xr:uid="{00000000-0005-0000-0000-0000B00C0000}"/>
    <cellStyle name="Обычный 6 71" xfId="3248" xr:uid="{00000000-0005-0000-0000-0000B10C0000}"/>
    <cellStyle name="Обычный 6 72" xfId="3249" xr:uid="{00000000-0005-0000-0000-0000B20C0000}"/>
    <cellStyle name="Обычный 6 73" xfId="3250" xr:uid="{00000000-0005-0000-0000-0000B30C0000}"/>
    <cellStyle name="Обычный 6 74" xfId="3251" xr:uid="{00000000-0005-0000-0000-0000B40C0000}"/>
    <cellStyle name="Обычный 6 75" xfId="3252" xr:uid="{00000000-0005-0000-0000-0000B50C0000}"/>
    <cellStyle name="Обычный 6 76" xfId="3253" xr:uid="{00000000-0005-0000-0000-0000B60C0000}"/>
    <cellStyle name="Обычный 6 77" xfId="3254" xr:uid="{00000000-0005-0000-0000-0000B70C0000}"/>
    <cellStyle name="Обычный 6 78" xfId="3255" xr:uid="{00000000-0005-0000-0000-0000B80C0000}"/>
    <cellStyle name="Обычный 6 79" xfId="3256" xr:uid="{00000000-0005-0000-0000-0000B90C0000}"/>
    <cellStyle name="Обычный 6 8" xfId="3257" xr:uid="{00000000-0005-0000-0000-0000BA0C0000}"/>
    <cellStyle name="Обычный 6 80" xfId="3258" xr:uid="{00000000-0005-0000-0000-0000BB0C0000}"/>
    <cellStyle name="Обычный 6 81" xfId="3259" xr:uid="{00000000-0005-0000-0000-0000BC0C0000}"/>
    <cellStyle name="Обычный 6 82" xfId="3260" xr:uid="{00000000-0005-0000-0000-0000BD0C0000}"/>
    <cellStyle name="Обычный 6 83" xfId="3261" xr:uid="{00000000-0005-0000-0000-0000BE0C0000}"/>
    <cellStyle name="Обычный 6 84" xfId="3262" xr:uid="{00000000-0005-0000-0000-0000BF0C0000}"/>
    <cellStyle name="Обычный 6 85" xfId="3263" xr:uid="{00000000-0005-0000-0000-0000C00C0000}"/>
    <cellStyle name="Обычный 6 86" xfId="3264" xr:uid="{00000000-0005-0000-0000-0000C10C0000}"/>
    <cellStyle name="Обычный 6 87" xfId="3265" xr:uid="{00000000-0005-0000-0000-0000C20C0000}"/>
    <cellStyle name="Обычный 6 88" xfId="3266" xr:uid="{00000000-0005-0000-0000-0000C30C0000}"/>
    <cellStyle name="Обычный 6 89" xfId="3267" xr:uid="{00000000-0005-0000-0000-0000C40C0000}"/>
    <cellStyle name="Обычный 6 9" xfId="3268" xr:uid="{00000000-0005-0000-0000-0000C50C0000}"/>
    <cellStyle name="Обычный 6 90" xfId="3269" xr:uid="{00000000-0005-0000-0000-0000C60C0000}"/>
    <cellStyle name="Обычный 6 91" xfId="3270" xr:uid="{00000000-0005-0000-0000-0000C70C0000}"/>
    <cellStyle name="Обычный 6 92" xfId="3271" xr:uid="{00000000-0005-0000-0000-0000C80C0000}"/>
    <cellStyle name="Обычный 6 93" xfId="3272" xr:uid="{00000000-0005-0000-0000-0000C90C0000}"/>
    <cellStyle name="Обычный 6 94" xfId="3273" xr:uid="{00000000-0005-0000-0000-0000CA0C0000}"/>
    <cellStyle name="Обычный 6 95" xfId="3274" xr:uid="{00000000-0005-0000-0000-0000CB0C0000}"/>
    <cellStyle name="Обычный 6 96" xfId="3275" xr:uid="{00000000-0005-0000-0000-0000CC0C0000}"/>
    <cellStyle name="Обычный 6 97" xfId="3276" xr:uid="{00000000-0005-0000-0000-0000CD0C0000}"/>
    <cellStyle name="Обычный 6 98" xfId="3277" xr:uid="{00000000-0005-0000-0000-0000CE0C0000}"/>
    <cellStyle name="Обычный 6 99" xfId="3278" xr:uid="{00000000-0005-0000-0000-0000CF0C0000}"/>
    <cellStyle name="Обычный 7" xfId="3279" xr:uid="{00000000-0005-0000-0000-0000D00C0000}"/>
    <cellStyle name="Обычный 7 10" xfId="3280" xr:uid="{00000000-0005-0000-0000-0000D10C0000}"/>
    <cellStyle name="Обычный 7 100" xfId="3281" xr:uid="{00000000-0005-0000-0000-0000D20C0000}"/>
    <cellStyle name="Обычный 7 101" xfId="3282" xr:uid="{00000000-0005-0000-0000-0000D30C0000}"/>
    <cellStyle name="Обычный 7 102" xfId="3283" xr:uid="{00000000-0005-0000-0000-0000D40C0000}"/>
    <cellStyle name="Обычный 7 103" xfId="3284" xr:uid="{00000000-0005-0000-0000-0000D50C0000}"/>
    <cellStyle name="Обычный 7 104" xfId="3285" xr:uid="{00000000-0005-0000-0000-0000D60C0000}"/>
    <cellStyle name="Обычный 7 105" xfId="3286" xr:uid="{00000000-0005-0000-0000-0000D70C0000}"/>
    <cellStyle name="Обычный 7 106" xfId="3287" xr:uid="{00000000-0005-0000-0000-0000D80C0000}"/>
    <cellStyle name="Обычный 7 107" xfId="3288" xr:uid="{00000000-0005-0000-0000-0000D90C0000}"/>
    <cellStyle name="Обычный 7 108" xfId="3289" xr:uid="{00000000-0005-0000-0000-0000DA0C0000}"/>
    <cellStyle name="Обычный 7 109" xfId="3290" xr:uid="{00000000-0005-0000-0000-0000DB0C0000}"/>
    <cellStyle name="Обычный 7 11" xfId="3291" xr:uid="{00000000-0005-0000-0000-0000DC0C0000}"/>
    <cellStyle name="Обычный 7 110" xfId="3292" xr:uid="{00000000-0005-0000-0000-0000DD0C0000}"/>
    <cellStyle name="Обычный 7 111" xfId="3293" xr:uid="{00000000-0005-0000-0000-0000DE0C0000}"/>
    <cellStyle name="Обычный 7 112" xfId="3294" xr:uid="{00000000-0005-0000-0000-0000DF0C0000}"/>
    <cellStyle name="Обычный 7 113" xfId="3295" xr:uid="{00000000-0005-0000-0000-0000E00C0000}"/>
    <cellStyle name="Обычный 7 114" xfId="3296" xr:uid="{00000000-0005-0000-0000-0000E10C0000}"/>
    <cellStyle name="Обычный 7 115" xfId="3297" xr:uid="{00000000-0005-0000-0000-0000E20C0000}"/>
    <cellStyle name="Обычный 7 116" xfId="3298" xr:uid="{00000000-0005-0000-0000-0000E30C0000}"/>
    <cellStyle name="Обычный 7 117" xfId="3299" xr:uid="{00000000-0005-0000-0000-0000E40C0000}"/>
    <cellStyle name="Обычный 7 118" xfId="3300" xr:uid="{00000000-0005-0000-0000-0000E50C0000}"/>
    <cellStyle name="Обычный 7 119" xfId="3301" xr:uid="{00000000-0005-0000-0000-0000E60C0000}"/>
    <cellStyle name="Обычный 7 12" xfId="3302" xr:uid="{00000000-0005-0000-0000-0000E70C0000}"/>
    <cellStyle name="Обычный 7 120" xfId="3303" xr:uid="{00000000-0005-0000-0000-0000E80C0000}"/>
    <cellStyle name="Обычный 7 121" xfId="3304" xr:uid="{00000000-0005-0000-0000-0000E90C0000}"/>
    <cellStyle name="Обычный 7 122" xfId="3305" xr:uid="{00000000-0005-0000-0000-0000EA0C0000}"/>
    <cellStyle name="Обычный 7 123" xfId="3306" xr:uid="{00000000-0005-0000-0000-0000EB0C0000}"/>
    <cellStyle name="Обычный 7 124" xfId="3307" xr:uid="{00000000-0005-0000-0000-0000EC0C0000}"/>
    <cellStyle name="Обычный 7 125" xfId="3308" xr:uid="{00000000-0005-0000-0000-0000ED0C0000}"/>
    <cellStyle name="Обычный 7 126" xfId="3309" xr:uid="{00000000-0005-0000-0000-0000EE0C0000}"/>
    <cellStyle name="Обычный 7 127" xfId="3310" xr:uid="{00000000-0005-0000-0000-0000EF0C0000}"/>
    <cellStyle name="Обычный 7 128" xfId="3311" xr:uid="{00000000-0005-0000-0000-0000F00C0000}"/>
    <cellStyle name="Обычный 7 129" xfId="3312" xr:uid="{00000000-0005-0000-0000-0000F10C0000}"/>
    <cellStyle name="Обычный 7 13" xfId="3313" xr:uid="{00000000-0005-0000-0000-0000F20C0000}"/>
    <cellStyle name="Обычный 7 130" xfId="3314" xr:uid="{00000000-0005-0000-0000-0000F30C0000}"/>
    <cellStyle name="Обычный 7 131" xfId="3315" xr:uid="{00000000-0005-0000-0000-0000F40C0000}"/>
    <cellStyle name="Обычный 7 132" xfId="3316" xr:uid="{00000000-0005-0000-0000-0000F50C0000}"/>
    <cellStyle name="Обычный 7 133" xfId="3317" xr:uid="{00000000-0005-0000-0000-0000F60C0000}"/>
    <cellStyle name="Обычный 7 134" xfId="3318" xr:uid="{00000000-0005-0000-0000-0000F70C0000}"/>
    <cellStyle name="Обычный 7 135" xfId="3319" xr:uid="{00000000-0005-0000-0000-0000F80C0000}"/>
    <cellStyle name="Обычный 7 136" xfId="3320" xr:uid="{00000000-0005-0000-0000-0000F90C0000}"/>
    <cellStyle name="Обычный 7 137" xfId="3321" xr:uid="{00000000-0005-0000-0000-0000FA0C0000}"/>
    <cellStyle name="Обычный 7 138" xfId="3322" xr:uid="{00000000-0005-0000-0000-0000FB0C0000}"/>
    <cellStyle name="Обычный 7 139" xfId="3323" xr:uid="{00000000-0005-0000-0000-0000FC0C0000}"/>
    <cellStyle name="Обычный 7 14" xfId="3324" xr:uid="{00000000-0005-0000-0000-0000FD0C0000}"/>
    <cellStyle name="Обычный 7 140" xfId="3325" xr:uid="{00000000-0005-0000-0000-0000FE0C0000}"/>
    <cellStyle name="Обычный 7 141" xfId="3326" xr:uid="{00000000-0005-0000-0000-0000FF0C0000}"/>
    <cellStyle name="Обычный 7 142" xfId="3327" xr:uid="{00000000-0005-0000-0000-0000000D0000}"/>
    <cellStyle name="Обычный 7 143" xfId="3328" xr:uid="{00000000-0005-0000-0000-0000010D0000}"/>
    <cellStyle name="Обычный 7 144" xfId="3329" xr:uid="{00000000-0005-0000-0000-0000020D0000}"/>
    <cellStyle name="Обычный 7 145" xfId="3330" xr:uid="{00000000-0005-0000-0000-0000030D0000}"/>
    <cellStyle name="Обычный 7 146" xfId="3331" xr:uid="{00000000-0005-0000-0000-0000040D0000}"/>
    <cellStyle name="Обычный 7 147" xfId="3332" xr:uid="{00000000-0005-0000-0000-0000050D0000}"/>
    <cellStyle name="Обычный 7 148" xfId="3333" xr:uid="{00000000-0005-0000-0000-0000060D0000}"/>
    <cellStyle name="Обычный 7 149" xfId="3334" xr:uid="{00000000-0005-0000-0000-0000070D0000}"/>
    <cellStyle name="Обычный 7 15" xfId="3335" xr:uid="{00000000-0005-0000-0000-0000080D0000}"/>
    <cellStyle name="Обычный 7 150" xfId="3336" xr:uid="{00000000-0005-0000-0000-0000090D0000}"/>
    <cellStyle name="Обычный 7 151" xfId="3337" xr:uid="{00000000-0005-0000-0000-00000A0D0000}"/>
    <cellStyle name="Обычный 7 152" xfId="3338" xr:uid="{00000000-0005-0000-0000-00000B0D0000}"/>
    <cellStyle name="Обычный 7 153" xfId="3339" xr:uid="{00000000-0005-0000-0000-00000C0D0000}"/>
    <cellStyle name="Обычный 7 154" xfId="3340" xr:uid="{00000000-0005-0000-0000-00000D0D0000}"/>
    <cellStyle name="Обычный 7 155" xfId="3341" xr:uid="{00000000-0005-0000-0000-00000E0D0000}"/>
    <cellStyle name="Обычный 7 156" xfId="3342" xr:uid="{00000000-0005-0000-0000-00000F0D0000}"/>
    <cellStyle name="Обычный 7 157" xfId="3343" xr:uid="{00000000-0005-0000-0000-0000100D0000}"/>
    <cellStyle name="Обычный 7 158" xfId="3344" xr:uid="{00000000-0005-0000-0000-0000110D0000}"/>
    <cellStyle name="Обычный 7 159" xfId="3345" xr:uid="{00000000-0005-0000-0000-0000120D0000}"/>
    <cellStyle name="Обычный 7 16" xfId="3346" xr:uid="{00000000-0005-0000-0000-0000130D0000}"/>
    <cellStyle name="Обычный 7 160" xfId="3347" xr:uid="{00000000-0005-0000-0000-0000140D0000}"/>
    <cellStyle name="Обычный 7 161" xfId="3348" xr:uid="{00000000-0005-0000-0000-0000150D0000}"/>
    <cellStyle name="Обычный 7 162" xfId="3349" xr:uid="{00000000-0005-0000-0000-0000160D0000}"/>
    <cellStyle name="Обычный 7 163" xfId="3350" xr:uid="{00000000-0005-0000-0000-0000170D0000}"/>
    <cellStyle name="Обычный 7 164" xfId="3351" xr:uid="{00000000-0005-0000-0000-0000180D0000}"/>
    <cellStyle name="Обычный 7 165" xfId="3352" xr:uid="{00000000-0005-0000-0000-0000190D0000}"/>
    <cellStyle name="Обычный 7 166" xfId="3353" xr:uid="{00000000-0005-0000-0000-00001A0D0000}"/>
    <cellStyle name="Обычный 7 167" xfId="3354" xr:uid="{00000000-0005-0000-0000-00001B0D0000}"/>
    <cellStyle name="Обычный 7 168" xfId="3355" xr:uid="{00000000-0005-0000-0000-00001C0D0000}"/>
    <cellStyle name="Обычный 7 169" xfId="3356" xr:uid="{00000000-0005-0000-0000-00001D0D0000}"/>
    <cellStyle name="Обычный 7 17" xfId="3357" xr:uid="{00000000-0005-0000-0000-00001E0D0000}"/>
    <cellStyle name="Обычный 7 170" xfId="3358" xr:uid="{00000000-0005-0000-0000-00001F0D0000}"/>
    <cellStyle name="Обычный 7 171" xfId="3359" xr:uid="{00000000-0005-0000-0000-0000200D0000}"/>
    <cellStyle name="Обычный 7 172" xfId="3360" xr:uid="{00000000-0005-0000-0000-0000210D0000}"/>
    <cellStyle name="Обычный 7 173" xfId="3361" xr:uid="{00000000-0005-0000-0000-0000220D0000}"/>
    <cellStyle name="Обычный 7 174" xfId="3362" xr:uid="{00000000-0005-0000-0000-0000230D0000}"/>
    <cellStyle name="Обычный 7 175" xfId="3363" xr:uid="{00000000-0005-0000-0000-0000240D0000}"/>
    <cellStyle name="Обычный 7 176" xfId="3364" xr:uid="{00000000-0005-0000-0000-0000250D0000}"/>
    <cellStyle name="Обычный 7 177" xfId="3365" xr:uid="{00000000-0005-0000-0000-0000260D0000}"/>
    <cellStyle name="Обычный 7 178" xfId="3366" xr:uid="{00000000-0005-0000-0000-0000270D0000}"/>
    <cellStyle name="Обычный 7 179" xfId="3367" xr:uid="{00000000-0005-0000-0000-0000280D0000}"/>
    <cellStyle name="Обычный 7 18" xfId="3368" xr:uid="{00000000-0005-0000-0000-0000290D0000}"/>
    <cellStyle name="Обычный 7 19" xfId="3369" xr:uid="{00000000-0005-0000-0000-00002A0D0000}"/>
    <cellStyle name="Обычный 7 2" xfId="3370" xr:uid="{00000000-0005-0000-0000-00002B0D0000}"/>
    <cellStyle name="Обычный 7 20" xfId="3371" xr:uid="{00000000-0005-0000-0000-00002C0D0000}"/>
    <cellStyle name="Обычный 7 21" xfId="3372" xr:uid="{00000000-0005-0000-0000-00002D0D0000}"/>
    <cellStyle name="Обычный 7 22" xfId="3373" xr:uid="{00000000-0005-0000-0000-00002E0D0000}"/>
    <cellStyle name="Обычный 7 23" xfId="3374" xr:uid="{00000000-0005-0000-0000-00002F0D0000}"/>
    <cellStyle name="Обычный 7 24" xfId="3375" xr:uid="{00000000-0005-0000-0000-0000300D0000}"/>
    <cellStyle name="Обычный 7 25" xfId="3376" xr:uid="{00000000-0005-0000-0000-0000310D0000}"/>
    <cellStyle name="Обычный 7 26" xfId="3377" xr:uid="{00000000-0005-0000-0000-0000320D0000}"/>
    <cellStyle name="Обычный 7 27" xfId="3378" xr:uid="{00000000-0005-0000-0000-0000330D0000}"/>
    <cellStyle name="Обычный 7 28" xfId="3379" xr:uid="{00000000-0005-0000-0000-0000340D0000}"/>
    <cellStyle name="Обычный 7 29" xfId="3380" xr:uid="{00000000-0005-0000-0000-0000350D0000}"/>
    <cellStyle name="Обычный 7 3" xfId="3381" xr:uid="{00000000-0005-0000-0000-0000360D0000}"/>
    <cellStyle name="Обычный 7 30" xfId="3382" xr:uid="{00000000-0005-0000-0000-0000370D0000}"/>
    <cellStyle name="Обычный 7 31" xfId="3383" xr:uid="{00000000-0005-0000-0000-0000380D0000}"/>
    <cellStyle name="Обычный 7 32" xfId="3384" xr:uid="{00000000-0005-0000-0000-0000390D0000}"/>
    <cellStyle name="Обычный 7 33" xfId="3385" xr:uid="{00000000-0005-0000-0000-00003A0D0000}"/>
    <cellStyle name="Обычный 7 34" xfId="3386" xr:uid="{00000000-0005-0000-0000-00003B0D0000}"/>
    <cellStyle name="Обычный 7 35" xfId="3387" xr:uid="{00000000-0005-0000-0000-00003C0D0000}"/>
    <cellStyle name="Обычный 7 36" xfId="3388" xr:uid="{00000000-0005-0000-0000-00003D0D0000}"/>
    <cellStyle name="Обычный 7 37" xfId="3389" xr:uid="{00000000-0005-0000-0000-00003E0D0000}"/>
    <cellStyle name="Обычный 7 38" xfId="3390" xr:uid="{00000000-0005-0000-0000-00003F0D0000}"/>
    <cellStyle name="Обычный 7 39" xfId="3391" xr:uid="{00000000-0005-0000-0000-0000400D0000}"/>
    <cellStyle name="Обычный 7 4" xfId="3392" xr:uid="{00000000-0005-0000-0000-0000410D0000}"/>
    <cellStyle name="Обычный 7 40" xfId="3393" xr:uid="{00000000-0005-0000-0000-0000420D0000}"/>
    <cellStyle name="Обычный 7 41" xfId="3394" xr:uid="{00000000-0005-0000-0000-0000430D0000}"/>
    <cellStyle name="Обычный 7 42" xfId="3395" xr:uid="{00000000-0005-0000-0000-0000440D0000}"/>
    <cellStyle name="Обычный 7 43" xfId="3396" xr:uid="{00000000-0005-0000-0000-0000450D0000}"/>
    <cellStyle name="Обычный 7 44" xfId="3397" xr:uid="{00000000-0005-0000-0000-0000460D0000}"/>
    <cellStyle name="Обычный 7 45" xfId="3398" xr:uid="{00000000-0005-0000-0000-0000470D0000}"/>
    <cellStyle name="Обычный 7 46" xfId="3399" xr:uid="{00000000-0005-0000-0000-0000480D0000}"/>
    <cellStyle name="Обычный 7 47" xfId="3400" xr:uid="{00000000-0005-0000-0000-0000490D0000}"/>
    <cellStyle name="Обычный 7 48" xfId="3401" xr:uid="{00000000-0005-0000-0000-00004A0D0000}"/>
    <cellStyle name="Обычный 7 49" xfId="3402" xr:uid="{00000000-0005-0000-0000-00004B0D0000}"/>
    <cellStyle name="Обычный 7 5" xfId="3403" xr:uid="{00000000-0005-0000-0000-00004C0D0000}"/>
    <cellStyle name="Обычный 7 50" xfId="3404" xr:uid="{00000000-0005-0000-0000-00004D0D0000}"/>
    <cellStyle name="Обычный 7 51" xfId="3405" xr:uid="{00000000-0005-0000-0000-00004E0D0000}"/>
    <cellStyle name="Обычный 7 52" xfId="3406" xr:uid="{00000000-0005-0000-0000-00004F0D0000}"/>
    <cellStyle name="Обычный 7 53" xfId="3407" xr:uid="{00000000-0005-0000-0000-0000500D0000}"/>
    <cellStyle name="Обычный 7 54" xfId="3408" xr:uid="{00000000-0005-0000-0000-0000510D0000}"/>
    <cellStyle name="Обычный 7 55" xfId="3409" xr:uid="{00000000-0005-0000-0000-0000520D0000}"/>
    <cellStyle name="Обычный 7 56" xfId="3410" xr:uid="{00000000-0005-0000-0000-0000530D0000}"/>
    <cellStyle name="Обычный 7 57" xfId="3411" xr:uid="{00000000-0005-0000-0000-0000540D0000}"/>
    <cellStyle name="Обычный 7 58" xfId="3412" xr:uid="{00000000-0005-0000-0000-0000550D0000}"/>
    <cellStyle name="Обычный 7 59" xfId="3413" xr:uid="{00000000-0005-0000-0000-0000560D0000}"/>
    <cellStyle name="Обычный 7 6" xfId="3414" xr:uid="{00000000-0005-0000-0000-0000570D0000}"/>
    <cellStyle name="Обычный 7 60" xfId="3415" xr:uid="{00000000-0005-0000-0000-0000580D0000}"/>
    <cellStyle name="Обычный 7 61" xfId="3416" xr:uid="{00000000-0005-0000-0000-0000590D0000}"/>
    <cellStyle name="Обычный 7 62" xfId="3417" xr:uid="{00000000-0005-0000-0000-00005A0D0000}"/>
    <cellStyle name="Обычный 7 63" xfId="3418" xr:uid="{00000000-0005-0000-0000-00005B0D0000}"/>
    <cellStyle name="Обычный 7 64" xfId="3419" xr:uid="{00000000-0005-0000-0000-00005C0D0000}"/>
    <cellStyle name="Обычный 7 65" xfId="3420" xr:uid="{00000000-0005-0000-0000-00005D0D0000}"/>
    <cellStyle name="Обычный 7 66" xfId="3421" xr:uid="{00000000-0005-0000-0000-00005E0D0000}"/>
    <cellStyle name="Обычный 7 67" xfId="3422" xr:uid="{00000000-0005-0000-0000-00005F0D0000}"/>
    <cellStyle name="Обычный 7 68" xfId="3423" xr:uid="{00000000-0005-0000-0000-0000600D0000}"/>
    <cellStyle name="Обычный 7 69" xfId="3424" xr:uid="{00000000-0005-0000-0000-0000610D0000}"/>
    <cellStyle name="Обычный 7 7" xfId="3425" xr:uid="{00000000-0005-0000-0000-0000620D0000}"/>
    <cellStyle name="Обычный 7 70" xfId="3426" xr:uid="{00000000-0005-0000-0000-0000630D0000}"/>
    <cellStyle name="Обычный 7 71" xfId="3427" xr:uid="{00000000-0005-0000-0000-0000640D0000}"/>
    <cellStyle name="Обычный 7 72" xfId="3428" xr:uid="{00000000-0005-0000-0000-0000650D0000}"/>
    <cellStyle name="Обычный 7 73" xfId="3429" xr:uid="{00000000-0005-0000-0000-0000660D0000}"/>
    <cellStyle name="Обычный 7 74" xfId="3430" xr:uid="{00000000-0005-0000-0000-0000670D0000}"/>
    <cellStyle name="Обычный 7 75" xfId="3431" xr:uid="{00000000-0005-0000-0000-0000680D0000}"/>
    <cellStyle name="Обычный 7 76" xfId="3432" xr:uid="{00000000-0005-0000-0000-0000690D0000}"/>
    <cellStyle name="Обычный 7 77" xfId="3433" xr:uid="{00000000-0005-0000-0000-00006A0D0000}"/>
    <cellStyle name="Обычный 7 78" xfId="3434" xr:uid="{00000000-0005-0000-0000-00006B0D0000}"/>
    <cellStyle name="Обычный 7 79" xfId="3435" xr:uid="{00000000-0005-0000-0000-00006C0D0000}"/>
    <cellStyle name="Обычный 7 8" xfId="3436" xr:uid="{00000000-0005-0000-0000-00006D0D0000}"/>
    <cellStyle name="Обычный 7 80" xfId="3437" xr:uid="{00000000-0005-0000-0000-00006E0D0000}"/>
    <cellStyle name="Обычный 7 81" xfId="3438" xr:uid="{00000000-0005-0000-0000-00006F0D0000}"/>
    <cellStyle name="Обычный 7 82" xfId="3439" xr:uid="{00000000-0005-0000-0000-0000700D0000}"/>
    <cellStyle name="Обычный 7 83" xfId="3440" xr:uid="{00000000-0005-0000-0000-0000710D0000}"/>
    <cellStyle name="Обычный 7 84" xfId="3441" xr:uid="{00000000-0005-0000-0000-0000720D0000}"/>
    <cellStyle name="Обычный 7 85" xfId="3442" xr:uid="{00000000-0005-0000-0000-0000730D0000}"/>
    <cellStyle name="Обычный 7 86" xfId="3443" xr:uid="{00000000-0005-0000-0000-0000740D0000}"/>
    <cellStyle name="Обычный 7 87" xfId="3444" xr:uid="{00000000-0005-0000-0000-0000750D0000}"/>
    <cellStyle name="Обычный 7 88" xfId="3445" xr:uid="{00000000-0005-0000-0000-0000760D0000}"/>
    <cellStyle name="Обычный 7 89" xfId="3446" xr:uid="{00000000-0005-0000-0000-0000770D0000}"/>
    <cellStyle name="Обычный 7 9" xfId="3447" xr:uid="{00000000-0005-0000-0000-0000780D0000}"/>
    <cellStyle name="Обычный 7 90" xfId="3448" xr:uid="{00000000-0005-0000-0000-0000790D0000}"/>
    <cellStyle name="Обычный 7 91" xfId="3449" xr:uid="{00000000-0005-0000-0000-00007A0D0000}"/>
    <cellStyle name="Обычный 7 92" xfId="3450" xr:uid="{00000000-0005-0000-0000-00007B0D0000}"/>
    <cellStyle name="Обычный 7 93" xfId="3451" xr:uid="{00000000-0005-0000-0000-00007C0D0000}"/>
    <cellStyle name="Обычный 7 94" xfId="3452" xr:uid="{00000000-0005-0000-0000-00007D0D0000}"/>
    <cellStyle name="Обычный 7 95" xfId="3453" xr:uid="{00000000-0005-0000-0000-00007E0D0000}"/>
    <cellStyle name="Обычный 7 96" xfId="3454" xr:uid="{00000000-0005-0000-0000-00007F0D0000}"/>
    <cellStyle name="Обычный 7 97" xfId="3455" xr:uid="{00000000-0005-0000-0000-0000800D0000}"/>
    <cellStyle name="Обычный 7 98" xfId="3456" xr:uid="{00000000-0005-0000-0000-0000810D0000}"/>
    <cellStyle name="Обычный 7 99" xfId="3457" xr:uid="{00000000-0005-0000-0000-0000820D0000}"/>
    <cellStyle name="Обычный 8" xfId="3458" xr:uid="{00000000-0005-0000-0000-0000830D0000}"/>
    <cellStyle name="Обычный 8 10" xfId="3459" xr:uid="{00000000-0005-0000-0000-0000840D0000}"/>
    <cellStyle name="Обычный 8 100" xfId="3460" xr:uid="{00000000-0005-0000-0000-0000850D0000}"/>
    <cellStyle name="Обычный 8 101" xfId="3461" xr:uid="{00000000-0005-0000-0000-0000860D0000}"/>
    <cellStyle name="Обычный 8 102" xfId="3462" xr:uid="{00000000-0005-0000-0000-0000870D0000}"/>
    <cellStyle name="Обычный 8 103" xfId="3463" xr:uid="{00000000-0005-0000-0000-0000880D0000}"/>
    <cellStyle name="Обычный 8 104" xfId="3464" xr:uid="{00000000-0005-0000-0000-0000890D0000}"/>
    <cellStyle name="Обычный 8 105" xfId="3465" xr:uid="{00000000-0005-0000-0000-00008A0D0000}"/>
    <cellStyle name="Обычный 8 106" xfId="3466" xr:uid="{00000000-0005-0000-0000-00008B0D0000}"/>
    <cellStyle name="Обычный 8 107" xfId="3467" xr:uid="{00000000-0005-0000-0000-00008C0D0000}"/>
    <cellStyle name="Обычный 8 108" xfId="3468" xr:uid="{00000000-0005-0000-0000-00008D0D0000}"/>
    <cellStyle name="Обычный 8 109" xfId="3469" xr:uid="{00000000-0005-0000-0000-00008E0D0000}"/>
    <cellStyle name="Обычный 8 11" xfId="3470" xr:uid="{00000000-0005-0000-0000-00008F0D0000}"/>
    <cellStyle name="Обычный 8 110" xfId="3471" xr:uid="{00000000-0005-0000-0000-0000900D0000}"/>
    <cellStyle name="Обычный 8 111" xfId="3472" xr:uid="{00000000-0005-0000-0000-0000910D0000}"/>
    <cellStyle name="Обычный 8 112" xfId="3473" xr:uid="{00000000-0005-0000-0000-0000920D0000}"/>
    <cellStyle name="Обычный 8 113" xfId="3474" xr:uid="{00000000-0005-0000-0000-0000930D0000}"/>
    <cellStyle name="Обычный 8 114" xfId="3475" xr:uid="{00000000-0005-0000-0000-0000940D0000}"/>
    <cellStyle name="Обычный 8 115" xfId="3476" xr:uid="{00000000-0005-0000-0000-0000950D0000}"/>
    <cellStyle name="Обычный 8 116" xfId="3477" xr:uid="{00000000-0005-0000-0000-0000960D0000}"/>
    <cellStyle name="Обычный 8 117" xfId="3478" xr:uid="{00000000-0005-0000-0000-0000970D0000}"/>
    <cellStyle name="Обычный 8 118" xfId="3479" xr:uid="{00000000-0005-0000-0000-0000980D0000}"/>
    <cellStyle name="Обычный 8 119" xfId="3480" xr:uid="{00000000-0005-0000-0000-0000990D0000}"/>
    <cellStyle name="Обычный 8 12" xfId="3481" xr:uid="{00000000-0005-0000-0000-00009A0D0000}"/>
    <cellStyle name="Обычный 8 120" xfId="3482" xr:uid="{00000000-0005-0000-0000-00009B0D0000}"/>
    <cellStyle name="Обычный 8 121" xfId="3483" xr:uid="{00000000-0005-0000-0000-00009C0D0000}"/>
    <cellStyle name="Обычный 8 122" xfId="3484" xr:uid="{00000000-0005-0000-0000-00009D0D0000}"/>
    <cellStyle name="Обычный 8 123" xfId="3485" xr:uid="{00000000-0005-0000-0000-00009E0D0000}"/>
    <cellStyle name="Обычный 8 124" xfId="3486" xr:uid="{00000000-0005-0000-0000-00009F0D0000}"/>
    <cellStyle name="Обычный 8 125" xfId="3487" xr:uid="{00000000-0005-0000-0000-0000A00D0000}"/>
    <cellStyle name="Обычный 8 126" xfId="3488" xr:uid="{00000000-0005-0000-0000-0000A10D0000}"/>
    <cellStyle name="Обычный 8 127" xfId="3489" xr:uid="{00000000-0005-0000-0000-0000A20D0000}"/>
    <cellStyle name="Обычный 8 128" xfId="3490" xr:uid="{00000000-0005-0000-0000-0000A30D0000}"/>
    <cellStyle name="Обычный 8 129" xfId="3491" xr:uid="{00000000-0005-0000-0000-0000A40D0000}"/>
    <cellStyle name="Обычный 8 13" xfId="3492" xr:uid="{00000000-0005-0000-0000-0000A50D0000}"/>
    <cellStyle name="Обычный 8 130" xfId="3493" xr:uid="{00000000-0005-0000-0000-0000A60D0000}"/>
    <cellStyle name="Обычный 8 131" xfId="3494" xr:uid="{00000000-0005-0000-0000-0000A70D0000}"/>
    <cellStyle name="Обычный 8 132" xfId="3495" xr:uid="{00000000-0005-0000-0000-0000A80D0000}"/>
    <cellStyle name="Обычный 8 133" xfId="3496" xr:uid="{00000000-0005-0000-0000-0000A90D0000}"/>
    <cellStyle name="Обычный 8 134" xfId="3497" xr:uid="{00000000-0005-0000-0000-0000AA0D0000}"/>
    <cellStyle name="Обычный 8 135" xfId="3498" xr:uid="{00000000-0005-0000-0000-0000AB0D0000}"/>
    <cellStyle name="Обычный 8 136" xfId="3499" xr:uid="{00000000-0005-0000-0000-0000AC0D0000}"/>
    <cellStyle name="Обычный 8 137" xfId="3500" xr:uid="{00000000-0005-0000-0000-0000AD0D0000}"/>
    <cellStyle name="Обычный 8 138" xfId="3501" xr:uid="{00000000-0005-0000-0000-0000AE0D0000}"/>
    <cellStyle name="Обычный 8 139" xfId="3502" xr:uid="{00000000-0005-0000-0000-0000AF0D0000}"/>
    <cellStyle name="Обычный 8 14" xfId="3503" xr:uid="{00000000-0005-0000-0000-0000B00D0000}"/>
    <cellStyle name="Обычный 8 140" xfId="3504" xr:uid="{00000000-0005-0000-0000-0000B10D0000}"/>
    <cellStyle name="Обычный 8 141" xfId="3505" xr:uid="{00000000-0005-0000-0000-0000B20D0000}"/>
    <cellStyle name="Обычный 8 142" xfId="3506" xr:uid="{00000000-0005-0000-0000-0000B30D0000}"/>
    <cellStyle name="Обычный 8 143" xfId="3507" xr:uid="{00000000-0005-0000-0000-0000B40D0000}"/>
    <cellStyle name="Обычный 8 144" xfId="3508" xr:uid="{00000000-0005-0000-0000-0000B50D0000}"/>
    <cellStyle name="Обычный 8 145" xfId="3509" xr:uid="{00000000-0005-0000-0000-0000B60D0000}"/>
    <cellStyle name="Обычный 8 146" xfId="3510" xr:uid="{00000000-0005-0000-0000-0000B70D0000}"/>
    <cellStyle name="Обычный 8 147" xfId="3511" xr:uid="{00000000-0005-0000-0000-0000B80D0000}"/>
    <cellStyle name="Обычный 8 148" xfId="3512" xr:uid="{00000000-0005-0000-0000-0000B90D0000}"/>
    <cellStyle name="Обычный 8 149" xfId="3513" xr:uid="{00000000-0005-0000-0000-0000BA0D0000}"/>
    <cellStyle name="Обычный 8 15" xfId="3514" xr:uid="{00000000-0005-0000-0000-0000BB0D0000}"/>
    <cellStyle name="Обычный 8 150" xfId="3515" xr:uid="{00000000-0005-0000-0000-0000BC0D0000}"/>
    <cellStyle name="Обычный 8 151" xfId="3516" xr:uid="{00000000-0005-0000-0000-0000BD0D0000}"/>
    <cellStyle name="Обычный 8 152" xfId="3517" xr:uid="{00000000-0005-0000-0000-0000BE0D0000}"/>
    <cellStyle name="Обычный 8 153" xfId="3518" xr:uid="{00000000-0005-0000-0000-0000BF0D0000}"/>
    <cellStyle name="Обычный 8 154" xfId="3519" xr:uid="{00000000-0005-0000-0000-0000C00D0000}"/>
    <cellStyle name="Обычный 8 155" xfId="3520" xr:uid="{00000000-0005-0000-0000-0000C10D0000}"/>
    <cellStyle name="Обычный 8 156" xfId="3521" xr:uid="{00000000-0005-0000-0000-0000C20D0000}"/>
    <cellStyle name="Обычный 8 157" xfId="3522" xr:uid="{00000000-0005-0000-0000-0000C30D0000}"/>
    <cellStyle name="Обычный 8 158" xfId="3523" xr:uid="{00000000-0005-0000-0000-0000C40D0000}"/>
    <cellStyle name="Обычный 8 159" xfId="3524" xr:uid="{00000000-0005-0000-0000-0000C50D0000}"/>
    <cellStyle name="Обычный 8 16" xfId="3525" xr:uid="{00000000-0005-0000-0000-0000C60D0000}"/>
    <cellStyle name="Обычный 8 160" xfId="3526" xr:uid="{00000000-0005-0000-0000-0000C70D0000}"/>
    <cellStyle name="Обычный 8 161" xfId="3527" xr:uid="{00000000-0005-0000-0000-0000C80D0000}"/>
    <cellStyle name="Обычный 8 162" xfId="3528" xr:uid="{00000000-0005-0000-0000-0000C90D0000}"/>
    <cellStyle name="Обычный 8 163" xfId="3529" xr:uid="{00000000-0005-0000-0000-0000CA0D0000}"/>
    <cellStyle name="Обычный 8 164" xfId="3530" xr:uid="{00000000-0005-0000-0000-0000CB0D0000}"/>
    <cellStyle name="Обычный 8 165" xfId="3531" xr:uid="{00000000-0005-0000-0000-0000CC0D0000}"/>
    <cellStyle name="Обычный 8 166" xfId="3532" xr:uid="{00000000-0005-0000-0000-0000CD0D0000}"/>
    <cellStyle name="Обычный 8 167" xfId="3533" xr:uid="{00000000-0005-0000-0000-0000CE0D0000}"/>
    <cellStyle name="Обычный 8 168" xfId="3534" xr:uid="{00000000-0005-0000-0000-0000CF0D0000}"/>
    <cellStyle name="Обычный 8 169" xfId="3535" xr:uid="{00000000-0005-0000-0000-0000D00D0000}"/>
    <cellStyle name="Обычный 8 17" xfId="3536" xr:uid="{00000000-0005-0000-0000-0000D10D0000}"/>
    <cellStyle name="Обычный 8 170" xfId="3537" xr:uid="{00000000-0005-0000-0000-0000D20D0000}"/>
    <cellStyle name="Обычный 8 171" xfId="3538" xr:uid="{00000000-0005-0000-0000-0000D30D0000}"/>
    <cellStyle name="Обычный 8 172" xfId="3539" xr:uid="{00000000-0005-0000-0000-0000D40D0000}"/>
    <cellStyle name="Обычный 8 173" xfId="3540" xr:uid="{00000000-0005-0000-0000-0000D50D0000}"/>
    <cellStyle name="Обычный 8 174" xfId="3541" xr:uid="{00000000-0005-0000-0000-0000D60D0000}"/>
    <cellStyle name="Обычный 8 175" xfId="3542" xr:uid="{00000000-0005-0000-0000-0000D70D0000}"/>
    <cellStyle name="Обычный 8 176" xfId="3543" xr:uid="{00000000-0005-0000-0000-0000D80D0000}"/>
    <cellStyle name="Обычный 8 177" xfId="3544" xr:uid="{00000000-0005-0000-0000-0000D90D0000}"/>
    <cellStyle name="Обычный 8 178" xfId="3545" xr:uid="{00000000-0005-0000-0000-0000DA0D0000}"/>
    <cellStyle name="Обычный 8 179" xfId="3546" xr:uid="{00000000-0005-0000-0000-0000DB0D0000}"/>
    <cellStyle name="Обычный 8 18" xfId="3547" xr:uid="{00000000-0005-0000-0000-0000DC0D0000}"/>
    <cellStyle name="Обычный 8 19" xfId="3548" xr:uid="{00000000-0005-0000-0000-0000DD0D0000}"/>
    <cellStyle name="Обычный 8 2" xfId="3549" xr:uid="{00000000-0005-0000-0000-0000DE0D0000}"/>
    <cellStyle name="Обычный 8 20" xfId="3550" xr:uid="{00000000-0005-0000-0000-0000DF0D0000}"/>
    <cellStyle name="Обычный 8 21" xfId="3551" xr:uid="{00000000-0005-0000-0000-0000E00D0000}"/>
    <cellStyle name="Обычный 8 22" xfId="3552" xr:uid="{00000000-0005-0000-0000-0000E10D0000}"/>
    <cellStyle name="Обычный 8 23" xfId="3553" xr:uid="{00000000-0005-0000-0000-0000E20D0000}"/>
    <cellStyle name="Обычный 8 24" xfId="3554" xr:uid="{00000000-0005-0000-0000-0000E30D0000}"/>
    <cellStyle name="Обычный 8 25" xfId="3555" xr:uid="{00000000-0005-0000-0000-0000E40D0000}"/>
    <cellStyle name="Обычный 8 26" xfId="3556" xr:uid="{00000000-0005-0000-0000-0000E50D0000}"/>
    <cellStyle name="Обычный 8 27" xfId="3557" xr:uid="{00000000-0005-0000-0000-0000E60D0000}"/>
    <cellStyle name="Обычный 8 28" xfId="3558" xr:uid="{00000000-0005-0000-0000-0000E70D0000}"/>
    <cellStyle name="Обычный 8 29" xfId="3559" xr:uid="{00000000-0005-0000-0000-0000E80D0000}"/>
    <cellStyle name="Обычный 8 3" xfId="3560" xr:uid="{00000000-0005-0000-0000-0000E90D0000}"/>
    <cellStyle name="Обычный 8 30" xfId="3561" xr:uid="{00000000-0005-0000-0000-0000EA0D0000}"/>
    <cellStyle name="Обычный 8 31" xfId="3562" xr:uid="{00000000-0005-0000-0000-0000EB0D0000}"/>
    <cellStyle name="Обычный 8 32" xfId="3563" xr:uid="{00000000-0005-0000-0000-0000EC0D0000}"/>
    <cellStyle name="Обычный 8 33" xfId="3564" xr:uid="{00000000-0005-0000-0000-0000ED0D0000}"/>
    <cellStyle name="Обычный 8 34" xfId="3565" xr:uid="{00000000-0005-0000-0000-0000EE0D0000}"/>
    <cellStyle name="Обычный 8 35" xfId="3566" xr:uid="{00000000-0005-0000-0000-0000EF0D0000}"/>
    <cellStyle name="Обычный 8 36" xfId="3567" xr:uid="{00000000-0005-0000-0000-0000F00D0000}"/>
    <cellStyle name="Обычный 8 37" xfId="3568" xr:uid="{00000000-0005-0000-0000-0000F10D0000}"/>
    <cellStyle name="Обычный 8 38" xfId="3569" xr:uid="{00000000-0005-0000-0000-0000F20D0000}"/>
    <cellStyle name="Обычный 8 39" xfId="3570" xr:uid="{00000000-0005-0000-0000-0000F30D0000}"/>
    <cellStyle name="Обычный 8 4" xfId="3571" xr:uid="{00000000-0005-0000-0000-0000F40D0000}"/>
    <cellStyle name="Обычный 8 40" xfId="3572" xr:uid="{00000000-0005-0000-0000-0000F50D0000}"/>
    <cellStyle name="Обычный 8 41" xfId="3573" xr:uid="{00000000-0005-0000-0000-0000F60D0000}"/>
    <cellStyle name="Обычный 8 42" xfId="3574" xr:uid="{00000000-0005-0000-0000-0000F70D0000}"/>
    <cellStyle name="Обычный 8 43" xfId="3575" xr:uid="{00000000-0005-0000-0000-0000F80D0000}"/>
    <cellStyle name="Обычный 8 44" xfId="3576" xr:uid="{00000000-0005-0000-0000-0000F90D0000}"/>
    <cellStyle name="Обычный 8 45" xfId="3577" xr:uid="{00000000-0005-0000-0000-0000FA0D0000}"/>
    <cellStyle name="Обычный 8 46" xfId="3578" xr:uid="{00000000-0005-0000-0000-0000FB0D0000}"/>
    <cellStyle name="Обычный 8 47" xfId="3579" xr:uid="{00000000-0005-0000-0000-0000FC0D0000}"/>
    <cellStyle name="Обычный 8 48" xfId="3580" xr:uid="{00000000-0005-0000-0000-0000FD0D0000}"/>
    <cellStyle name="Обычный 8 49" xfId="3581" xr:uid="{00000000-0005-0000-0000-0000FE0D0000}"/>
    <cellStyle name="Обычный 8 5" xfId="3582" xr:uid="{00000000-0005-0000-0000-0000FF0D0000}"/>
    <cellStyle name="Обычный 8 50" xfId="3583" xr:uid="{00000000-0005-0000-0000-0000000E0000}"/>
    <cellStyle name="Обычный 8 51" xfId="3584" xr:uid="{00000000-0005-0000-0000-0000010E0000}"/>
    <cellStyle name="Обычный 8 52" xfId="3585" xr:uid="{00000000-0005-0000-0000-0000020E0000}"/>
    <cellStyle name="Обычный 8 53" xfId="3586" xr:uid="{00000000-0005-0000-0000-0000030E0000}"/>
    <cellStyle name="Обычный 8 54" xfId="3587" xr:uid="{00000000-0005-0000-0000-0000040E0000}"/>
    <cellStyle name="Обычный 8 55" xfId="3588" xr:uid="{00000000-0005-0000-0000-0000050E0000}"/>
    <cellStyle name="Обычный 8 56" xfId="3589" xr:uid="{00000000-0005-0000-0000-0000060E0000}"/>
    <cellStyle name="Обычный 8 57" xfId="3590" xr:uid="{00000000-0005-0000-0000-0000070E0000}"/>
    <cellStyle name="Обычный 8 58" xfId="3591" xr:uid="{00000000-0005-0000-0000-0000080E0000}"/>
    <cellStyle name="Обычный 8 59" xfId="3592" xr:uid="{00000000-0005-0000-0000-0000090E0000}"/>
    <cellStyle name="Обычный 8 6" xfId="3593" xr:uid="{00000000-0005-0000-0000-00000A0E0000}"/>
    <cellStyle name="Обычный 8 60" xfId="3594" xr:uid="{00000000-0005-0000-0000-00000B0E0000}"/>
    <cellStyle name="Обычный 8 61" xfId="3595" xr:uid="{00000000-0005-0000-0000-00000C0E0000}"/>
    <cellStyle name="Обычный 8 62" xfId="3596" xr:uid="{00000000-0005-0000-0000-00000D0E0000}"/>
    <cellStyle name="Обычный 8 63" xfId="3597" xr:uid="{00000000-0005-0000-0000-00000E0E0000}"/>
    <cellStyle name="Обычный 8 64" xfId="3598" xr:uid="{00000000-0005-0000-0000-00000F0E0000}"/>
    <cellStyle name="Обычный 8 65" xfId="3599" xr:uid="{00000000-0005-0000-0000-0000100E0000}"/>
    <cellStyle name="Обычный 8 66" xfId="3600" xr:uid="{00000000-0005-0000-0000-0000110E0000}"/>
    <cellStyle name="Обычный 8 67" xfId="3601" xr:uid="{00000000-0005-0000-0000-0000120E0000}"/>
    <cellStyle name="Обычный 8 68" xfId="3602" xr:uid="{00000000-0005-0000-0000-0000130E0000}"/>
    <cellStyle name="Обычный 8 69" xfId="3603" xr:uid="{00000000-0005-0000-0000-0000140E0000}"/>
    <cellStyle name="Обычный 8 7" xfId="3604" xr:uid="{00000000-0005-0000-0000-0000150E0000}"/>
    <cellStyle name="Обычный 8 70" xfId="3605" xr:uid="{00000000-0005-0000-0000-0000160E0000}"/>
    <cellStyle name="Обычный 8 71" xfId="3606" xr:uid="{00000000-0005-0000-0000-0000170E0000}"/>
    <cellStyle name="Обычный 8 72" xfId="3607" xr:uid="{00000000-0005-0000-0000-0000180E0000}"/>
    <cellStyle name="Обычный 8 73" xfId="3608" xr:uid="{00000000-0005-0000-0000-0000190E0000}"/>
    <cellStyle name="Обычный 8 74" xfId="3609" xr:uid="{00000000-0005-0000-0000-00001A0E0000}"/>
    <cellStyle name="Обычный 8 75" xfId="3610" xr:uid="{00000000-0005-0000-0000-00001B0E0000}"/>
    <cellStyle name="Обычный 8 76" xfId="3611" xr:uid="{00000000-0005-0000-0000-00001C0E0000}"/>
    <cellStyle name="Обычный 8 77" xfId="3612" xr:uid="{00000000-0005-0000-0000-00001D0E0000}"/>
    <cellStyle name="Обычный 8 78" xfId="3613" xr:uid="{00000000-0005-0000-0000-00001E0E0000}"/>
    <cellStyle name="Обычный 8 79" xfId="3614" xr:uid="{00000000-0005-0000-0000-00001F0E0000}"/>
    <cellStyle name="Обычный 8 8" xfId="3615" xr:uid="{00000000-0005-0000-0000-0000200E0000}"/>
    <cellStyle name="Обычный 8 80" xfId="3616" xr:uid="{00000000-0005-0000-0000-0000210E0000}"/>
    <cellStyle name="Обычный 8 81" xfId="3617" xr:uid="{00000000-0005-0000-0000-0000220E0000}"/>
    <cellStyle name="Обычный 8 82" xfId="3618" xr:uid="{00000000-0005-0000-0000-0000230E0000}"/>
    <cellStyle name="Обычный 8 83" xfId="3619" xr:uid="{00000000-0005-0000-0000-0000240E0000}"/>
    <cellStyle name="Обычный 8 84" xfId="3620" xr:uid="{00000000-0005-0000-0000-0000250E0000}"/>
    <cellStyle name="Обычный 8 85" xfId="3621" xr:uid="{00000000-0005-0000-0000-0000260E0000}"/>
    <cellStyle name="Обычный 8 86" xfId="3622" xr:uid="{00000000-0005-0000-0000-0000270E0000}"/>
    <cellStyle name="Обычный 8 87" xfId="3623" xr:uid="{00000000-0005-0000-0000-0000280E0000}"/>
    <cellStyle name="Обычный 8 88" xfId="3624" xr:uid="{00000000-0005-0000-0000-0000290E0000}"/>
    <cellStyle name="Обычный 8 89" xfId="3625" xr:uid="{00000000-0005-0000-0000-00002A0E0000}"/>
    <cellStyle name="Обычный 8 9" xfId="3626" xr:uid="{00000000-0005-0000-0000-00002B0E0000}"/>
    <cellStyle name="Обычный 8 90" xfId="3627" xr:uid="{00000000-0005-0000-0000-00002C0E0000}"/>
    <cellStyle name="Обычный 8 91" xfId="3628" xr:uid="{00000000-0005-0000-0000-00002D0E0000}"/>
    <cellStyle name="Обычный 8 92" xfId="3629" xr:uid="{00000000-0005-0000-0000-00002E0E0000}"/>
    <cellStyle name="Обычный 8 93" xfId="3630" xr:uid="{00000000-0005-0000-0000-00002F0E0000}"/>
    <cellStyle name="Обычный 8 94" xfId="3631" xr:uid="{00000000-0005-0000-0000-0000300E0000}"/>
    <cellStyle name="Обычный 8 95" xfId="3632" xr:uid="{00000000-0005-0000-0000-0000310E0000}"/>
    <cellStyle name="Обычный 8 96" xfId="3633" xr:uid="{00000000-0005-0000-0000-0000320E0000}"/>
    <cellStyle name="Обычный 8 97" xfId="3634" xr:uid="{00000000-0005-0000-0000-0000330E0000}"/>
    <cellStyle name="Обычный 8 98" xfId="3635" xr:uid="{00000000-0005-0000-0000-0000340E0000}"/>
    <cellStyle name="Обычный 8 99" xfId="3636" xr:uid="{00000000-0005-0000-0000-0000350E0000}"/>
    <cellStyle name="Обычный 9" xfId="3637" xr:uid="{00000000-0005-0000-0000-0000360E0000}"/>
  </cellStyles>
  <dxfs count="58"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1" formatCode="0"/>
    </dxf>
    <dxf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logica Thin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dotted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dotted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logica Thin"/>
        <charset val="204"/>
        <scheme val="none"/>
      </font>
      <alignment horizontal="left" vertical="center" textRotation="0" wrapText="1" indent="0" justifyLastLine="0" shrinkToFit="0" readingOrder="0"/>
      <border diagonalUp="0" diagonalDown="0" outline="0">
        <left/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logica Thin"/>
        <charset val="204"/>
        <scheme val="none"/>
      </font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logica Thin"/>
        <charset val="204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logica Thin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border outline="0">
        <right style="thin">
          <color indexed="64"/>
        </right>
      </border>
    </dxf>
    <dxf>
      <font>
        <strike val="0"/>
        <outline val="0"/>
        <shadow val="0"/>
        <vertAlign val="baseline"/>
        <name val="Geologica Thin"/>
        <charset val="204"/>
        <scheme val="none"/>
      </font>
    </dxf>
    <dxf>
      <font>
        <strike val="0"/>
        <outline val="0"/>
        <shadow val="0"/>
        <vertAlign val="baseline"/>
        <name val="Geologica Thin"/>
        <charset val="204"/>
        <scheme val="none"/>
      </font>
    </dxf>
  </dxfs>
  <tableStyles count="0" defaultTableStyle="TableStyleMedium9" defaultPivotStyle="PivotStyleLight16"/>
  <colors>
    <mruColors>
      <color rgb="FFFFFFCC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s/&#1047;&#1040;&#1050;&#1059;&#1055;&#1050;&#1048;/&#1054;&#1042;&#1055;%20&#1043;&#1050;_&#1044;&#1057;&#1055;/3%20&#1040;&#1083;&#1100;&#1073;&#1086;&#1084;%20&#1092;&#1086;&#1088;&#1084;/4.%20&#1047;&#1072;&#1103;&#1074;&#1082;&#1072;%20&#1091;&#1095;&#1072;&#1089;&#1090;&#1085;&#1080;&#1082;&#1072;/&#1055;&#1088;&#1086;&#1077;&#1082;&#1090;%20&#1060;&#1086;&#1088;&#1084;&#1072;%20&#1079;&#1072;&#1103;&#1074;&#1082;&#1080;%20&#1085;&#1072;%20&#1091;&#1095;&#1072;&#1089;&#1090;&#1080;&#1077;%20&#1074;%20&#1079;&#1072;&#1082;&#1091;&#1087;&#1082;&#1077;%20&#1082;&#1086;&#1087;&#1080;&#110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s/&#1047;&#1040;&#1050;&#1059;&#1055;&#1050;&#1048;/&#1054;&#1042;&#1055;%20&#1043;&#1050;_&#1044;&#1057;&#1055;/3%20&#1040;&#1083;&#1100;&#1073;&#1086;&#1084;%20&#1092;&#1086;&#1088;&#1084;/4.%20&#1047;&#1072;&#1103;&#1074;&#1082;&#1072;%20&#1091;&#1095;&#1072;&#1089;&#1090;&#1085;&#1080;&#1082;&#1072;/&#1055;&#1088;&#1086;&#1077;&#1082;&#1090;%20&#1060;&#1086;&#1088;&#1084;&#1072;%20&#1079;&#1072;&#1103;&#1074;&#1082;&#1080;%20&#1085;&#1072;%20&#1091;&#1095;&#1072;&#1089;&#1090;&#1080;&#1077;%20&#1074;%20&#1079;&#1072;&#1082;&#1091;&#1087;&#1082;&#1077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"/>
      <sheetName val="КП - ОФЕРТА"/>
      <sheetName val="Анкета"/>
      <sheetName val="Анкета. Виды работ"/>
      <sheetName val="Анкета. Баланс"/>
      <sheetName val="Соответствие требованиям"/>
      <sheetName val="Гарантийное письмо"/>
      <sheetName val="Кадры"/>
      <sheetName val="МТР"/>
      <sheetName val="Собственники"/>
      <sheetName val="Опыт"/>
      <sheetName val="Претензии"/>
      <sheetName val="Суд. решения"/>
      <sheetName val="Субподрядчики"/>
      <sheetName val="Согласие"/>
      <sheetName val="----"/>
      <sheetName val="~"/>
      <sheetName val="Выборы"/>
    </sheetNames>
    <sheetDataSet>
      <sheetData sheetId="0" refreshError="1"/>
      <sheetData sheetId="1" refreshError="1"/>
      <sheetData sheetId="2">
        <row r="4">
          <cell r="D4" t="str">
            <v xml:space="preserve">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"/>
      <sheetName val="ОФЕРТА_ (начни с меня)"/>
      <sheetName val="Анкета"/>
      <sheetName val="Анкета. Виды работ"/>
      <sheetName val="Анкета. Баланс"/>
      <sheetName val="Соответствие требованиям"/>
      <sheetName val="Гарантийное письмо"/>
      <sheetName val="Кадры"/>
      <sheetName val="МТР"/>
      <sheetName val="Собственники"/>
      <sheetName val="Опыт"/>
      <sheetName val="Претензии"/>
      <sheetName val="Суд. решения"/>
      <sheetName val="Субподрядчики"/>
      <sheetName val="Согласие"/>
      <sheetName val="----"/>
      <sheetName val="Сокращение ОПФ"/>
      <sheetName val="~"/>
      <sheetName val="Выборы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0000000}" name="Виды_работ_услуг" displayName="Виды_работ_услуг" ref="B29:F217" headerRowCount="0" totalsRowShown="0" headerRowDxfId="57" dataDxfId="56" tableBorderDxfId="55">
  <tableColumns count="5">
    <tableColumn id="1" xr3:uid="{00000000-0010-0000-0000-000001000000}" name="Столбец1" headerRowDxfId="54" dataDxfId="53">
      <calculatedColumnFormula>ROW()-28</calculatedColumnFormula>
    </tableColumn>
    <tableColumn id="2" xr3:uid="{00000000-0010-0000-0000-000002000000}" name="Столбец2" headerRowDxfId="52" dataDxfId="51"/>
    <tableColumn id="3" xr3:uid="{00000000-0010-0000-0000-000003000000}" name="Столбец3" headerRowDxfId="50" dataDxfId="49"/>
    <tableColumn id="4" xr3:uid="{00000000-0010-0000-0000-000004000000}" name="Столбец4" headerRowDxfId="48" dataDxfId="47"/>
    <tableColumn id="5" xr3:uid="{00000000-0010-0000-0000-000005000000}" name="Столбец5" headerRowDxfId="46" dataDxfId="45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Подрядчики" displayName="Подрядчики" ref="A1:I209" totalsRowShown="0" headerRowDxfId="44" dataDxfId="43">
  <autoFilter ref="A1:I209" xr:uid="{00000000-0009-0000-0100-000003000000}"/>
  <tableColumns count="9">
    <tableColumn id="1" xr3:uid="{00000000-0010-0000-0100-000001000000}" name="ОПФ" dataDxfId="42">
      <calculatedColumnFormula>IF(OR(Подрядчики[[#This Row],[Наименование полное]]="",Подрядчики[[#This Row],[Наименование полное]]=0),"",ОПФ_Участника)</calculatedColumnFormula>
    </tableColumn>
    <tableColumn id="2" xr3:uid="{00000000-0010-0000-0100-000002000000}" name="Наименование полное" dataDxfId="41">
      <calculatedColumnFormula>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</calculatedColumnFormula>
    </tableColumn>
    <tableColumn id="10" xr3:uid="{00000000-0010-0000-0100-00000A000000}" name="Наименование сокращенное" dataDxfId="40">
      <calculatedColumnFormula>IF(Подрядчики[[#This Row],[Вид Работ (услуг)]]="","",IF(ISNUMBER(SEARCH("""",Сокр_наименование)),SUBSTITUTE(Сокр_наименование,"""",""),SUBSTITUTE(LEFT(Сокр_наименование, LEN(Сокр_наименование)-1),"«","")))</calculatedColumnFormula>
    </tableColumn>
    <tableColumn id="3" xr3:uid="{00000000-0010-0000-0100-000003000000}" name="ИНН" dataDxfId="39">
      <calculatedColumnFormula>IF(Подрядчики[[#This Row],[Вид Работ (услуг)]]="","",ИНН)</calculatedColumnFormula>
    </tableColumn>
    <tableColumn id="4" xr3:uid="{00000000-0010-0000-0100-000004000000}" name="СМСП" dataDxfId="38">
      <calculatedColumnFormula>IF(Подрядчики[[#This Row],[Вид Работ (услуг)]]="","",СМСП)</calculatedColumnFormula>
    </tableColumn>
    <tableColumn id="5" xr3:uid="{00000000-0010-0000-0100-000005000000}" name="Вид Работ (услуг)" dataDxfId="37">
      <calculatedColumnFormula array="1">IFERROR(INDEX('Анкета. Виды работ'!$C$29:$C$217, SMALL(IF(NOT(ISBLANK('Анкета. Виды работ'!$F$29:$F$217)),ROW('Анкета. Виды работ'!$C$29:$C$217)-28,""),ROW()-1)),"")</calculatedColumnFormula>
    </tableColumn>
    <tableColumn id="6" xr3:uid="{00000000-0010-0000-0100-000006000000}" name="ФИО руководителя (контактного лица)" dataDxfId="36">
      <calculatedColumnFormula>IF(Подрядчики[[#This Row],[Вид Работ (услуг)]]="","",ФИО_руковод)</calculatedColumnFormula>
    </tableColumn>
    <tableColumn id="7" xr3:uid="{00000000-0010-0000-0100-000007000000}" name="Контактный(-ые) телефон(-ы)" dataDxfId="35">
      <calculatedColumnFormula>IF(Подрядчики[[#This Row],[Вид Работ (услуг)]]="","",IF(Тел_рук_осн&lt;&gt;Тел_рук_доп, CONCATENATE(Тел_рук_осн,"; ",Тел_рук_доп), Тел_рук_осн))</calculatedColumnFormula>
    </tableColumn>
    <tableColumn id="8" xr3:uid="{00000000-0010-0000-0100-000008000000}" name="Контактная(-ые) электронная(-ые) почта(-ы)" dataDxfId="34">
      <calculatedColumnFormula>IF(Подрядчики[[#This Row],[Вид Работ (услуг)]]="","",Элпочта_Руковод)</calculatedColumnFormula>
    </tableColumn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Подрядчики_НевклВидыРабот" displayName="Подрядчики_НевклВидыРабот" ref="A214:I227" totalsRowShown="0" headerRowDxfId="33">
  <autoFilter ref="A214:I227" xr:uid="{00000000-0009-0000-0100-000004000000}"/>
  <tableColumns count="9">
    <tableColumn id="1" xr3:uid="{00000000-0010-0000-0200-000001000000}" name="ОПФ">
      <calculatedColumnFormula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calculatedColumnFormula>
    </tableColumn>
    <tableColumn id="2" xr3:uid="{00000000-0010-0000-0200-000002000000}" name="Наименование полное">
      <calculatedColumnFormula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calculatedColumnFormula>
    </tableColumn>
    <tableColumn id="3" xr3:uid="{00000000-0010-0000-0200-000003000000}" name="Наименование сокращенное">
      <calculatedColumnFormula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calculatedColumnFormula>
    </tableColumn>
    <tableColumn id="4" xr3:uid="{00000000-0010-0000-0200-000004000000}" name="ИНН" dataDxfId="32">
      <calculatedColumnFormula>IF(Подрядчики_НевклВидыРабот[[#This Row],[Вид Работ (услуг)]]="","",ИНН)</calculatedColumnFormula>
    </tableColumn>
    <tableColumn id="5" xr3:uid="{00000000-0010-0000-0200-000005000000}" name="СМСП">
      <calculatedColumnFormula>IF(Подрядчики_НевклВидыРабот[[#This Row],[Вид Работ (услуг)]]="","",IF(ISBLANK(СМСП),"",СМСП))</calculatedColumnFormula>
    </tableColumn>
    <tableColumn id="6" xr3:uid="{00000000-0010-0000-0200-000006000000}" name="Вид Работ (услуг)">
      <calculatedColumnFormula>IF(ISBLANK('Анкета. Виды работ'!C219),"",'Анкета. Виды работ'!C219)</calculatedColumnFormula>
    </tableColumn>
    <tableColumn id="7" xr3:uid="{00000000-0010-0000-0200-000007000000}" name="ФИО руководителя (контактного лица)"/>
    <tableColumn id="8" xr3:uid="{00000000-0010-0000-0200-000008000000}" name="Контактный(-ые) телефон(-ы)" dataDxfId="31">
      <calculatedColumnFormula>IF(Подрядчики_НевклВидыРабот[[#This Row],[Вид Работ (услуг)]]="","",СЦЕПИТЬДИАПАЗОН(НеповторНомера[Неповторяющиеся номера],"; "))</calculatedColumnFormula>
    </tableColumn>
    <tableColumn id="9" xr3:uid="{00000000-0010-0000-0200-000009000000}" name="Контактная(-ые) электронная(-ые) почта(-ы)">
      <calculatedColumnFormula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Номера" displayName="Номера" ref="K1:L6" totalsRowShown="0" headerRowDxfId="30">
  <autoFilter ref="K1:L6" xr:uid="{00000000-0009-0000-0100-000005000000}"/>
  <tableColumns count="2">
    <tableColumn id="1" xr3:uid="{00000000-0010-0000-0300-000001000000}" name="Номера">
      <calculatedColumnFormula>IF(COUNTIF(L$1:L2,L2)=1,MAX(K$1:K1)+1,"")</calculatedColumnFormula>
    </tableColumn>
    <tableColumn id="2" xr3:uid="{00000000-0010-0000-0300-000002000000}" name="Список" dataDxfId="29">
      <calculatedColumnFormula>IF(ISBLANK(Тел_3),"",Тел_2)</calculatedColumnFormula>
    </tableColumn>
  </tableColumns>
  <tableStyleInfo name="TableStyleLight1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НеповторНомера" displayName="НеповторНомера" ref="L8:L13" totalsRowShown="0">
  <autoFilter ref="L8:L13" xr:uid="{00000000-0009-0000-0100-000006000000}"/>
  <tableColumns count="1">
    <tableColumn id="1" xr3:uid="{00000000-0010-0000-0400-000001000000}" name="Неповторяющиеся номера" dataDxfId="28">
      <calculatedColumnFormula>IF(MAX(Номера[[#All],[Номера]])&lt;ROW(1:1),"",VLOOKUP(ROW(1:1),Номера[#All],2))</calculatedColumnFormula>
    </tableColumn>
  </tableColumns>
  <tableStyleInfo name="TableStyleLight1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Почты" displayName="Почты" ref="N1:O4" totalsRowShown="0" headerRowDxfId="27">
  <autoFilter ref="N1:O4" xr:uid="{00000000-0009-0000-0100-000007000000}"/>
  <tableColumns count="2">
    <tableColumn id="1" xr3:uid="{00000000-0010-0000-0500-000001000000}" name="Номер" dataDxfId="26">
      <calculatedColumnFormula>IF(COUNTIF(O$2:O2,O2)=1,MAX($N$1:N1)+1,"")</calculatedColumnFormula>
    </tableColumn>
    <tableColumn id="2" xr3:uid="{00000000-0010-0000-0500-000002000000}" name="Список" dataDxfId="25">
      <calculatedColumnFormula>IF(ISBLANK(Элпочта_общая),"",Элпочта_общая)</calculatedColumnFormula>
    </tableColumn>
  </tableColumns>
  <tableStyleInfo name="TableStyleLight1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НеповторПочты" displayName="НеповторПочты" ref="O8:O11" totalsRowShown="0">
  <autoFilter ref="O8:O11" xr:uid="{00000000-0009-0000-0100-000008000000}"/>
  <tableColumns count="1">
    <tableColumn id="1" xr3:uid="{00000000-0010-0000-0600-000001000000}" name="Неповторяющиеся почты" dataDxfId="24">
      <calculatedColumnFormula>IF(MAX(Почты[[#All],[Номер]])&lt;ROW(1:1),"",VLOOKUP(ROW(1:1),Почты[#All],2))</calculatedColumnFormula>
    </tableColumn>
  </tableColumns>
  <tableStyleInfo name="TableStyleLight15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7000000}" name="РаботасОПФ" displayName="РаботасОПФ" ref="A1:E35" totalsRowShown="0" headerRowDxfId="23" headerRowBorderDxfId="22" tableBorderDxfId="21">
  <autoFilter ref="A1:E35" xr:uid="{00000000-0009-0000-0100-000002000000}"/>
  <sortState xmlns:xlrd2="http://schemas.microsoft.com/office/spreadsheetml/2017/richdata2" ref="A2:E35">
    <sortCondition ref="B1:B35"/>
  </sortState>
  <tableColumns count="5">
    <tableColumn id="1" xr3:uid="{00000000-0010-0000-0700-000001000000}" name="Организационно-правовая форма (полностью)"/>
    <tableColumn id="2" xr3:uid="{00000000-0010-0000-0700-000002000000}" name="ОПФ (аббревиатура)"/>
    <tableColumn id="3" xr3:uid="{00000000-0010-0000-0700-000003000000}" name="Для проверки, графа ОПФ" dataDxfId="20">
      <calculatedColumnFormula>IFERROR(SEARCH(dhReverseText(РаботасОПФ[[#This Row],[Организационно-правовая форма (полностью)]]),dhReverseText(Наименование_участника)),FALSE())</calculatedColumnFormula>
    </tableColumn>
    <tableColumn id="4" xr3:uid="{00000000-0010-0000-0700-000004000000}" name="Сокр" dataDxfId="19">
      <calculatedColumnFormula>IFERROR(SEARCH(dhReverseText(РаботасОПФ[[#This Row],[ОПФ (аббревиатура)]]),dhReverseText(Сокр_наименование)),FALSE())</calculatedColumnFormula>
    </tableColumn>
    <tableColumn id="5" xr3:uid="{00000000-0010-0000-0700-000005000000}" name="наимен(если сокр опф)" dataDxfId="18">
      <calculatedColumnFormula>IFERROR(SEARCH(dhReverseText(РаботасОПФ[[#This Row],[ОПФ (аббревиатура)]]),dhReverseText(Наименование_участника)),FALSE())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d.enplus.ru/redesign/works-and-services-purchase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rgb="FFFF0000"/>
  </sheetPr>
  <dimension ref="B1:J237"/>
  <sheetViews>
    <sheetView showGridLines="0" tabSelected="1" view="pageBreakPreview" zoomScaleNormal="13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4" sqref="B4:F4"/>
    </sheetView>
  </sheetViews>
  <sheetFormatPr defaultRowHeight="16.5" customHeight="1" x14ac:dyDescent="0.2"/>
  <cols>
    <col min="1" max="1" width="4.28515625" style="15" customWidth="1"/>
    <col min="2" max="2" width="5.7109375" style="39" customWidth="1"/>
    <col min="3" max="3" width="26.7109375" style="15" customWidth="1"/>
    <col min="4" max="4" width="28.5703125" style="15" customWidth="1"/>
    <col min="5" max="5" width="50.5703125" style="39" customWidth="1"/>
    <col min="6" max="6" width="8.7109375" style="40" customWidth="1"/>
    <col min="7" max="16384" width="9.140625" style="15"/>
  </cols>
  <sheetData>
    <row r="1" spans="2:10" s="18" customFormat="1" ht="20.100000000000001" customHeight="1" x14ac:dyDescent="0.2">
      <c r="B1" s="70" t="s">
        <v>176</v>
      </c>
      <c r="C1" s="70"/>
      <c r="D1" s="70"/>
      <c r="E1" s="70"/>
      <c r="F1" s="70"/>
    </row>
    <row r="2" spans="2:10" s="18" customFormat="1" ht="20.100000000000001" customHeight="1" x14ac:dyDescent="0.2">
      <c r="B2" s="97" t="s">
        <v>305</v>
      </c>
      <c r="C2" s="97"/>
      <c r="D2" s="97"/>
      <c r="E2" s="97"/>
      <c r="F2" s="97"/>
      <c r="G2" s="16"/>
      <c r="H2" s="16"/>
      <c r="I2" s="17"/>
      <c r="J2" s="17"/>
    </row>
    <row r="3" spans="2:10" s="21" customFormat="1" ht="20.25" customHeight="1" x14ac:dyDescent="0.2">
      <c r="B3" s="72" t="s">
        <v>5</v>
      </c>
      <c r="C3" s="72"/>
      <c r="D3" s="72"/>
      <c r="E3" s="19" t="s">
        <v>302</v>
      </c>
      <c r="F3" s="20"/>
      <c r="G3" s="17"/>
      <c r="H3" s="17"/>
      <c r="I3" s="17"/>
      <c r="J3" s="17"/>
    </row>
    <row r="4" spans="2:10" s="22" customFormat="1" ht="23.25" customHeight="1" x14ac:dyDescent="0.2">
      <c r="B4" s="71" t="s">
        <v>277</v>
      </c>
      <c r="C4" s="71"/>
      <c r="D4" s="71"/>
      <c r="E4" s="71"/>
      <c r="F4" s="71"/>
      <c r="I4" s="23"/>
      <c r="J4" s="23"/>
    </row>
    <row r="5" spans="2:10" ht="21.95" customHeight="1" x14ac:dyDescent="0.2">
      <c r="B5" s="49" t="s">
        <v>169</v>
      </c>
      <c r="C5" s="50"/>
      <c r="D5" s="51"/>
      <c r="E5" s="54"/>
      <c r="F5" s="55"/>
      <c r="G5" s="23"/>
      <c r="H5" s="23"/>
      <c r="I5" s="23"/>
      <c r="J5" s="23"/>
    </row>
    <row r="6" spans="2:10" ht="21.95" customHeight="1" x14ac:dyDescent="0.2">
      <c r="B6" s="49" t="s">
        <v>294</v>
      </c>
      <c r="C6" s="50"/>
      <c r="D6" s="51"/>
      <c r="E6" s="54"/>
      <c r="F6" s="55"/>
      <c r="G6" s="23"/>
      <c r="H6" s="23"/>
      <c r="I6" s="23"/>
      <c r="J6" s="23"/>
    </row>
    <row r="7" spans="2:10" ht="21.95" customHeight="1" x14ac:dyDescent="0.2">
      <c r="B7" s="49" t="s">
        <v>12</v>
      </c>
      <c r="C7" s="50"/>
      <c r="D7" s="51"/>
      <c r="E7" s="54"/>
      <c r="F7" s="55"/>
      <c r="G7" s="23"/>
      <c r="H7" s="23"/>
      <c r="I7" s="23"/>
      <c r="J7" s="23"/>
    </row>
    <row r="8" spans="2:10" ht="21.95" customHeight="1" x14ac:dyDescent="0.2">
      <c r="B8" s="49" t="s">
        <v>150</v>
      </c>
      <c r="C8" s="50"/>
      <c r="D8" s="51"/>
      <c r="E8" s="54"/>
      <c r="F8" s="55"/>
      <c r="G8" s="23"/>
      <c r="H8" s="23"/>
      <c r="I8" s="23"/>
      <c r="J8" s="23"/>
    </row>
    <row r="9" spans="2:10" ht="21.95" customHeight="1" x14ac:dyDescent="0.2">
      <c r="B9" s="46" t="s">
        <v>0</v>
      </c>
      <c r="C9" s="47"/>
      <c r="D9" s="48"/>
      <c r="E9" s="52"/>
      <c r="F9" s="53"/>
      <c r="G9" s="23"/>
      <c r="H9" s="23"/>
      <c r="I9" s="23"/>
      <c r="J9" s="23"/>
    </row>
    <row r="10" spans="2:10" ht="21.95" customHeight="1" x14ac:dyDescent="0.2">
      <c r="B10" s="63" t="s">
        <v>3</v>
      </c>
      <c r="C10" s="64"/>
      <c r="D10" s="65"/>
      <c r="E10" s="75"/>
      <c r="F10" s="76"/>
      <c r="G10" s="23"/>
      <c r="H10" s="23"/>
      <c r="I10" s="23"/>
      <c r="J10" s="23"/>
    </row>
    <row r="11" spans="2:10" ht="21.95" customHeight="1" x14ac:dyDescent="0.2">
      <c r="B11" s="49" t="s">
        <v>152</v>
      </c>
      <c r="C11" s="50"/>
      <c r="D11" s="51"/>
      <c r="E11" s="54"/>
      <c r="F11" s="55"/>
      <c r="G11" s="23"/>
      <c r="H11" s="23"/>
      <c r="I11" s="23"/>
      <c r="J11" s="23"/>
    </row>
    <row r="12" spans="2:10" ht="21.95" customHeight="1" x14ac:dyDescent="0.2">
      <c r="B12" s="49" t="s">
        <v>151</v>
      </c>
      <c r="C12" s="50"/>
      <c r="D12" s="51"/>
      <c r="E12" s="79"/>
      <c r="F12" s="80"/>
      <c r="G12" s="23"/>
      <c r="H12" s="23"/>
      <c r="I12" s="23"/>
      <c r="J12" s="23"/>
    </row>
    <row r="13" spans="2:10" ht="21.95" customHeight="1" x14ac:dyDescent="0.2">
      <c r="B13" s="46" t="s">
        <v>153</v>
      </c>
      <c r="C13" s="47"/>
      <c r="D13" s="48"/>
      <c r="E13" s="77"/>
      <c r="F13" s="78"/>
      <c r="G13" s="23"/>
      <c r="H13" s="23"/>
      <c r="I13" s="23"/>
      <c r="J13" s="23"/>
    </row>
    <row r="14" spans="2:10" ht="21.95" customHeight="1" x14ac:dyDescent="0.2">
      <c r="B14" s="63" t="s">
        <v>6</v>
      </c>
      <c r="C14" s="64"/>
      <c r="D14" s="65"/>
      <c r="E14" s="73"/>
      <c r="F14" s="74"/>
      <c r="G14" s="23"/>
      <c r="H14" s="23"/>
      <c r="I14" s="23"/>
      <c r="J14" s="23"/>
    </row>
    <row r="15" spans="2:10" ht="21.95" customHeight="1" x14ac:dyDescent="0.2">
      <c r="B15" s="49" t="s">
        <v>1</v>
      </c>
      <c r="C15" s="50"/>
      <c r="D15" s="51"/>
      <c r="E15" s="81"/>
      <c r="F15" s="82"/>
      <c r="G15" s="23"/>
      <c r="H15" s="23"/>
      <c r="I15" s="23"/>
      <c r="J15" s="23"/>
    </row>
    <row r="16" spans="2:10" ht="21.95" customHeight="1" x14ac:dyDescent="0.2">
      <c r="B16" s="49" t="s">
        <v>158</v>
      </c>
      <c r="C16" s="50"/>
      <c r="D16" s="51"/>
      <c r="E16" s="81"/>
      <c r="F16" s="82"/>
      <c r="G16" s="23"/>
      <c r="H16" s="23"/>
      <c r="I16" s="23"/>
      <c r="J16" s="23"/>
    </row>
    <row r="17" spans="2:10" ht="21.95" customHeight="1" x14ac:dyDescent="0.2">
      <c r="B17" s="49" t="s">
        <v>159</v>
      </c>
      <c r="C17" s="50"/>
      <c r="D17" s="51"/>
      <c r="E17" s="81"/>
      <c r="F17" s="82"/>
      <c r="G17" s="23"/>
      <c r="H17" s="23"/>
      <c r="I17" s="23"/>
      <c r="J17" s="23"/>
    </row>
    <row r="18" spans="2:10" ht="21.95" customHeight="1" x14ac:dyDescent="0.2">
      <c r="B18" s="49" t="s">
        <v>160</v>
      </c>
      <c r="C18" s="50"/>
      <c r="D18" s="51"/>
      <c r="E18" s="79"/>
      <c r="F18" s="80"/>
      <c r="G18" s="23"/>
      <c r="H18" s="23"/>
      <c r="I18" s="23"/>
      <c r="J18" s="23"/>
    </row>
    <row r="19" spans="2:10" ht="21.95" customHeight="1" x14ac:dyDescent="0.2">
      <c r="B19" s="46" t="s">
        <v>161</v>
      </c>
      <c r="C19" s="47"/>
      <c r="D19" s="48"/>
      <c r="E19" s="85"/>
      <c r="F19" s="86"/>
      <c r="G19" s="23"/>
      <c r="H19" s="23"/>
      <c r="I19" s="23"/>
      <c r="J19" s="23"/>
    </row>
    <row r="20" spans="2:10" ht="21.95" customHeight="1" x14ac:dyDescent="0.2">
      <c r="B20" s="66" t="s">
        <v>154</v>
      </c>
      <c r="C20" s="67"/>
      <c r="D20" s="24" t="s">
        <v>4</v>
      </c>
      <c r="E20" s="83"/>
      <c r="F20" s="84"/>
      <c r="G20" s="23"/>
      <c r="H20" s="23"/>
      <c r="I20" s="23"/>
      <c r="J20" s="23"/>
    </row>
    <row r="21" spans="2:10" ht="21.95" customHeight="1" x14ac:dyDescent="0.2">
      <c r="B21" s="66"/>
      <c r="C21" s="67"/>
      <c r="D21" s="25" t="s">
        <v>9</v>
      </c>
      <c r="E21" s="91"/>
      <c r="F21" s="92"/>
      <c r="G21" s="23"/>
      <c r="H21" s="23"/>
      <c r="I21" s="23"/>
      <c r="J21" s="23"/>
    </row>
    <row r="22" spans="2:10" ht="21.95" customHeight="1" x14ac:dyDescent="0.2">
      <c r="B22" s="66"/>
      <c r="C22" s="67"/>
      <c r="D22" s="25" t="s">
        <v>10</v>
      </c>
      <c r="E22" s="58"/>
      <c r="F22" s="59"/>
      <c r="G22" s="23"/>
      <c r="H22" s="23"/>
      <c r="I22" s="23"/>
      <c r="J22" s="23"/>
    </row>
    <row r="23" spans="2:10" s="22" customFormat="1" ht="21.95" customHeight="1" x14ac:dyDescent="0.2">
      <c r="B23" s="68"/>
      <c r="C23" s="69"/>
      <c r="D23" s="26" t="s">
        <v>11</v>
      </c>
      <c r="E23" s="93"/>
      <c r="F23" s="94"/>
      <c r="G23" s="23"/>
      <c r="H23" s="23"/>
      <c r="I23" s="23"/>
      <c r="J23" s="23"/>
    </row>
    <row r="24" spans="2:10" ht="21.95" customHeight="1" x14ac:dyDescent="0.2">
      <c r="B24" s="66" t="s">
        <v>8</v>
      </c>
      <c r="C24" s="67"/>
      <c r="D24" s="25" t="s">
        <v>4</v>
      </c>
      <c r="E24" s="83"/>
      <c r="F24" s="84"/>
      <c r="G24" s="23"/>
      <c r="H24" s="23"/>
      <c r="I24" s="23"/>
      <c r="J24" s="23"/>
    </row>
    <row r="25" spans="2:10" ht="21.95" customHeight="1" x14ac:dyDescent="0.2">
      <c r="B25" s="66"/>
      <c r="C25" s="67"/>
      <c r="D25" s="25" t="s">
        <v>9</v>
      </c>
      <c r="E25" s="91"/>
      <c r="F25" s="92"/>
      <c r="G25" s="23"/>
      <c r="H25" s="23"/>
      <c r="I25" s="23"/>
      <c r="J25" s="23"/>
    </row>
    <row r="26" spans="2:10" ht="21.95" customHeight="1" x14ac:dyDescent="0.2">
      <c r="B26" s="66"/>
      <c r="C26" s="67"/>
      <c r="D26" s="25" t="s">
        <v>10</v>
      </c>
      <c r="E26" s="58"/>
      <c r="F26" s="59"/>
      <c r="G26" s="23"/>
      <c r="H26" s="23"/>
      <c r="I26" s="23"/>
      <c r="J26" s="23"/>
    </row>
    <row r="27" spans="2:10" ht="21.95" customHeight="1" x14ac:dyDescent="0.2">
      <c r="B27" s="68"/>
      <c r="C27" s="69"/>
      <c r="D27" s="27" t="s">
        <v>11</v>
      </c>
      <c r="E27" s="60"/>
      <c r="F27" s="61"/>
      <c r="G27" s="23"/>
      <c r="H27" s="23"/>
      <c r="I27" s="23"/>
      <c r="J27" s="23"/>
    </row>
    <row r="28" spans="2:10" ht="23.25" customHeight="1" x14ac:dyDescent="0.2">
      <c r="B28" s="15"/>
      <c r="C28" s="62" t="s">
        <v>162</v>
      </c>
      <c r="D28" s="62"/>
      <c r="E28" s="62"/>
      <c r="F28" s="28"/>
      <c r="G28" s="23"/>
      <c r="H28" s="23"/>
      <c r="I28" s="23"/>
      <c r="J28" s="23"/>
    </row>
    <row r="29" spans="2:10" ht="20.25" customHeight="1" x14ac:dyDescent="0.2">
      <c r="B29" s="29">
        <f>ROW()-28</f>
        <v>1</v>
      </c>
      <c r="C29" s="30" t="s">
        <v>13</v>
      </c>
      <c r="D29" s="31"/>
      <c r="E29" s="32"/>
      <c r="F29" s="33"/>
      <c r="G29" s="23"/>
      <c r="H29" s="23"/>
      <c r="I29" s="23"/>
      <c r="J29" s="23"/>
    </row>
    <row r="30" spans="2:10" ht="20.25" customHeight="1" x14ac:dyDescent="0.2">
      <c r="B30" s="29">
        <f t="shared" ref="B30:B93" si="0">ROW()-28</f>
        <v>2</v>
      </c>
      <c r="C30" s="34" t="s">
        <v>14</v>
      </c>
      <c r="D30" s="35"/>
      <c r="E30" s="36"/>
      <c r="F30" s="33"/>
      <c r="G30" s="23"/>
      <c r="H30" s="23"/>
      <c r="I30" s="23"/>
      <c r="J30" s="23"/>
    </row>
    <row r="31" spans="2:10" ht="20.25" customHeight="1" x14ac:dyDescent="0.2">
      <c r="B31" s="29">
        <f t="shared" si="0"/>
        <v>3</v>
      </c>
      <c r="C31" s="34" t="s">
        <v>15</v>
      </c>
      <c r="D31" s="35"/>
      <c r="E31" s="36"/>
      <c r="F31" s="33"/>
      <c r="G31" s="23"/>
      <c r="H31" s="23"/>
      <c r="I31" s="23"/>
      <c r="J31" s="23"/>
    </row>
    <row r="32" spans="2:10" ht="20.25" customHeight="1" x14ac:dyDescent="0.2">
      <c r="B32" s="29">
        <f t="shared" si="0"/>
        <v>4</v>
      </c>
      <c r="C32" s="34" t="s">
        <v>17</v>
      </c>
      <c r="D32" s="35"/>
      <c r="E32" s="36"/>
      <c r="F32" s="33"/>
      <c r="G32" s="23"/>
      <c r="H32" s="23"/>
      <c r="I32" s="23"/>
      <c r="J32" s="23"/>
    </row>
    <row r="33" spans="2:10" ht="20.25" customHeight="1" x14ac:dyDescent="0.2">
      <c r="B33" s="29">
        <f t="shared" si="0"/>
        <v>5</v>
      </c>
      <c r="C33" s="30" t="s">
        <v>18</v>
      </c>
      <c r="D33" s="31"/>
      <c r="E33" s="32"/>
      <c r="F33" s="33"/>
      <c r="G33" s="23"/>
      <c r="H33" s="23"/>
      <c r="I33" s="23"/>
      <c r="J33" s="23"/>
    </row>
    <row r="34" spans="2:10" ht="20.25" customHeight="1" x14ac:dyDescent="0.2">
      <c r="B34" s="29">
        <f t="shared" si="0"/>
        <v>6</v>
      </c>
      <c r="C34" s="34" t="s">
        <v>19</v>
      </c>
      <c r="D34" s="35"/>
      <c r="E34" s="36"/>
      <c r="F34" s="33"/>
      <c r="G34" s="23"/>
      <c r="H34" s="23"/>
      <c r="I34" s="23"/>
      <c r="J34" s="23"/>
    </row>
    <row r="35" spans="2:10" ht="20.25" customHeight="1" x14ac:dyDescent="0.2">
      <c r="B35" s="29">
        <f t="shared" si="0"/>
        <v>7</v>
      </c>
      <c r="C35" s="34" t="s">
        <v>283</v>
      </c>
      <c r="D35" s="35"/>
      <c r="E35" s="36"/>
      <c r="F35" s="33"/>
      <c r="G35" s="23"/>
      <c r="H35" s="23"/>
      <c r="I35" s="23"/>
      <c r="J35" s="23"/>
    </row>
    <row r="36" spans="2:10" ht="20.25" customHeight="1" x14ac:dyDescent="0.2">
      <c r="B36" s="29">
        <f t="shared" si="0"/>
        <v>8</v>
      </c>
      <c r="C36" s="34" t="s">
        <v>20</v>
      </c>
      <c r="D36" s="35"/>
      <c r="E36" s="36"/>
      <c r="F36" s="33"/>
      <c r="G36" s="23"/>
      <c r="H36" s="23"/>
      <c r="I36" s="23"/>
      <c r="J36" s="23"/>
    </row>
    <row r="37" spans="2:10" ht="20.25" customHeight="1" x14ac:dyDescent="0.2">
      <c r="B37" s="29">
        <f t="shared" si="0"/>
        <v>9</v>
      </c>
      <c r="C37" s="34" t="s">
        <v>21</v>
      </c>
      <c r="D37" s="35"/>
      <c r="E37" s="36"/>
      <c r="F37" s="33"/>
      <c r="G37" s="23"/>
      <c r="H37" s="23"/>
      <c r="I37" s="23"/>
      <c r="J37" s="23"/>
    </row>
    <row r="38" spans="2:10" ht="20.25" customHeight="1" x14ac:dyDescent="0.2">
      <c r="B38" s="29">
        <f t="shared" si="0"/>
        <v>10</v>
      </c>
      <c r="C38" s="34" t="s">
        <v>296</v>
      </c>
      <c r="D38" s="35"/>
      <c r="E38" s="36"/>
      <c r="F38" s="33"/>
      <c r="G38" s="23"/>
      <c r="H38" s="23"/>
      <c r="I38" s="23"/>
      <c r="J38" s="23"/>
    </row>
    <row r="39" spans="2:10" ht="20.25" customHeight="1" x14ac:dyDescent="0.2">
      <c r="B39" s="29">
        <f t="shared" si="0"/>
        <v>11</v>
      </c>
      <c r="C39" s="34" t="s">
        <v>22</v>
      </c>
      <c r="D39" s="35"/>
      <c r="E39" s="36"/>
      <c r="F39" s="33"/>
      <c r="G39" s="23"/>
      <c r="H39" s="23"/>
      <c r="I39" s="23"/>
      <c r="J39" s="23"/>
    </row>
    <row r="40" spans="2:10" ht="20.25" customHeight="1" x14ac:dyDescent="0.2">
      <c r="B40" s="29">
        <f t="shared" si="0"/>
        <v>12</v>
      </c>
      <c r="C40" s="30" t="s">
        <v>23</v>
      </c>
      <c r="D40" s="31"/>
      <c r="E40" s="32"/>
      <c r="F40" s="33"/>
      <c r="G40" s="23"/>
      <c r="H40" s="23"/>
      <c r="I40" s="23"/>
      <c r="J40" s="23"/>
    </row>
    <row r="41" spans="2:10" ht="20.25" customHeight="1" x14ac:dyDescent="0.2">
      <c r="B41" s="29">
        <f t="shared" si="0"/>
        <v>13</v>
      </c>
      <c r="C41" s="34" t="s">
        <v>24</v>
      </c>
      <c r="D41" s="35"/>
      <c r="E41" s="36"/>
      <c r="F41" s="33"/>
      <c r="G41" s="23"/>
      <c r="H41" s="23"/>
      <c r="I41" s="23"/>
      <c r="J41" s="23"/>
    </row>
    <row r="42" spans="2:10" ht="20.25" customHeight="1" x14ac:dyDescent="0.2">
      <c r="B42" s="29">
        <f t="shared" si="0"/>
        <v>14</v>
      </c>
      <c r="C42" s="34" t="s">
        <v>25</v>
      </c>
      <c r="D42" s="35"/>
      <c r="E42" s="36"/>
      <c r="F42" s="33"/>
      <c r="G42" s="23"/>
      <c r="H42" s="23"/>
      <c r="I42" s="23"/>
      <c r="J42" s="23"/>
    </row>
    <row r="43" spans="2:10" ht="20.25" customHeight="1" x14ac:dyDescent="0.2">
      <c r="B43" s="29">
        <f t="shared" si="0"/>
        <v>15</v>
      </c>
      <c r="C43" s="34" t="s">
        <v>26</v>
      </c>
      <c r="D43" s="35"/>
      <c r="E43" s="36"/>
      <c r="F43" s="33"/>
      <c r="G43" s="23"/>
      <c r="H43" s="23"/>
      <c r="I43" s="23"/>
      <c r="J43" s="23"/>
    </row>
    <row r="44" spans="2:10" ht="20.25" customHeight="1" x14ac:dyDescent="0.2">
      <c r="B44" s="29">
        <f t="shared" si="0"/>
        <v>16</v>
      </c>
      <c r="C44" s="34" t="s">
        <v>27</v>
      </c>
      <c r="D44" s="35"/>
      <c r="E44" s="36"/>
      <c r="F44" s="33"/>
      <c r="G44" s="23"/>
      <c r="H44" s="23"/>
      <c r="I44" s="23"/>
      <c r="J44" s="23"/>
    </row>
    <row r="45" spans="2:10" ht="20.25" customHeight="1" x14ac:dyDescent="0.2">
      <c r="B45" s="29">
        <f t="shared" si="0"/>
        <v>17</v>
      </c>
      <c r="C45" s="30" t="s">
        <v>28</v>
      </c>
      <c r="D45" s="31"/>
      <c r="E45" s="32"/>
      <c r="F45" s="33"/>
      <c r="G45" s="23"/>
      <c r="H45" s="23"/>
      <c r="I45" s="23"/>
      <c r="J45" s="23"/>
    </row>
    <row r="46" spans="2:10" ht="20.25" customHeight="1" x14ac:dyDescent="0.2">
      <c r="B46" s="29">
        <f t="shared" si="0"/>
        <v>18</v>
      </c>
      <c r="C46" s="34" t="s">
        <v>29</v>
      </c>
      <c r="D46" s="35"/>
      <c r="E46" s="36"/>
      <c r="F46" s="33"/>
      <c r="G46" s="23"/>
      <c r="H46" s="23"/>
      <c r="I46" s="23"/>
      <c r="J46" s="23"/>
    </row>
    <row r="47" spans="2:10" ht="20.25" customHeight="1" x14ac:dyDescent="0.2">
      <c r="B47" s="29">
        <f t="shared" si="0"/>
        <v>19</v>
      </c>
      <c r="C47" s="34" t="s">
        <v>30</v>
      </c>
      <c r="D47" s="35"/>
      <c r="E47" s="36"/>
      <c r="F47" s="33"/>
      <c r="G47" s="23"/>
      <c r="H47" s="23"/>
      <c r="I47" s="23"/>
      <c r="J47" s="23"/>
    </row>
    <row r="48" spans="2:10" ht="20.25" customHeight="1" x14ac:dyDescent="0.2">
      <c r="B48" s="29">
        <f t="shared" si="0"/>
        <v>20</v>
      </c>
      <c r="C48" s="34" t="s">
        <v>31</v>
      </c>
      <c r="D48" s="35"/>
      <c r="E48" s="36"/>
      <c r="F48" s="33"/>
      <c r="G48" s="23"/>
      <c r="H48" s="23"/>
      <c r="I48" s="23"/>
      <c r="J48" s="23"/>
    </row>
    <row r="49" spans="2:10" ht="20.25" customHeight="1" x14ac:dyDescent="0.2">
      <c r="B49" s="29">
        <f t="shared" si="0"/>
        <v>21</v>
      </c>
      <c r="C49" s="34" t="s">
        <v>163</v>
      </c>
      <c r="D49" s="35"/>
      <c r="E49" s="36"/>
      <c r="F49" s="33"/>
      <c r="G49" s="23"/>
      <c r="H49" s="23"/>
      <c r="I49" s="23"/>
      <c r="J49" s="23"/>
    </row>
    <row r="50" spans="2:10" ht="20.25" customHeight="1" x14ac:dyDescent="0.2">
      <c r="B50" s="29">
        <f t="shared" si="0"/>
        <v>22</v>
      </c>
      <c r="C50" s="30" t="s">
        <v>32</v>
      </c>
      <c r="D50" s="31"/>
      <c r="E50" s="32"/>
      <c r="F50" s="33"/>
      <c r="G50" s="23"/>
      <c r="H50" s="23"/>
      <c r="I50" s="23"/>
      <c r="J50" s="23"/>
    </row>
    <row r="51" spans="2:10" ht="20.25" customHeight="1" x14ac:dyDescent="0.2">
      <c r="B51" s="29">
        <f t="shared" si="0"/>
        <v>23</v>
      </c>
      <c r="C51" s="34" t="s">
        <v>33</v>
      </c>
      <c r="D51" s="35"/>
      <c r="E51" s="36"/>
      <c r="F51" s="33"/>
      <c r="G51" s="23"/>
      <c r="H51" s="23"/>
      <c r="I51" s="23"/>
      <c r="J51" s="23"/>
    </row>
    <row r="52" spans="2:10" ht="20.25" customHeight="1" x14ac:dyDescent="0.2">
      <c r="B52" s="29">
        <f t="shared" si="0"/>
        <v>24</v>
      </c>
      <c r="C52" s="34" t="s">
        <v>34</v>
      </c>
      <c r="D52" s="35"/>
      <c r="E52" s="36"/>
      <c r="F52" s="33"/>
      <c r="G52" s="23"/>
      <c r="H52" s="23"/>
      <c r="I52" s="23"/>
      <c r="J52" s="23"/>
    </row>
    <row r="53" spans="2:10" ht="20.25" customHeight="1" x14ac:dyDescent="0.2">
      <c r="B53" s="29">
        <f t="shared" si="0"/>
        <v>25</v>
      </c>
      <c r="C53" s="34" t="s">
        <v>35</v>
      </c>
      <c r="D53" s="35"/>
      <c r="E53" s="36"/>
      <c r="F53" s="33"/>
      <c r="G53" s="23"/>
      <c r="H53" s="23"/>
      <c r="I53" s="23"/>
      <c r="J53" s="23"/>
    </row>
    <row r="54" spans="2:10" ht="20.25" customHeight="1" x14ac:dyDescent="0.2">
      <c r="B54" s="29">
        <f t="shared" si="0"/>
        <v>26</v>
      </c>
      <c r="C54" s="34" t="s">
        <v>174</v>
      </c>
      <c r="D54" s="35"/>
      <c r="E54" s="36"/>
      <c r="F54" s="33"/>
      <c r="G54" s="23"/>
      <c r="H54" s="23"/>
      <c r="I54" s="23"/>
      <c r="J54" s="23"/>
    </row>
    <row r="55" spans="2:10" ht="20.25" customHeight="1" x14ac:dyDescent="0.2">
      <c r="B55" s="29">
        <f t="shared" si="0"/>
        <v>27</v>
      </c>
      <c r="C55" s="34" t="s">
        <v>36</v>
      </c>
      <c r="D55" s="31"/>
      <c r="E55" s="32"/>
      <c r="F55" s="33"/>
      <c r="G55" s="23"/>
      <c r="H55" s="23"/>
      <c r="I55" s="23"/>
      <c r="J55" s="23"/>
    </row>
    <row r="56" spans="2:10" ht="20.25" customHeight="1" x14ac:dyDescent="0.2">
      <c r="B56" s="29">
        <f t="shared" si="0"/>
        <v>28</v>
      </c>
      <c r="C56" s="30" t="s">
        <v>37</v>
      </c>
      <c r="D56" s="35"/>
      <c r="E56" s="36"/>
      <c r="F56" s="33"/>
      <c r="G56" s="23"/>
      <c r="H56" s="23"/>
      <c r="I56" s="23"/>
      <c r="J56" s="23"/>
    </row>
    <row r="57" spans="2:10" ht="20.25" customHeight="1" x14ac:dyDescent="0.2">
      <c r="B57" s="29">
        <f t="shared" si="0"/>
        <v>29</v>
      </c>
      <c r="C57" s="34" t="s">
        <v>38</v>
      </c>
      <c r="D57" s="35"/>
      <c r="E57" s="36"/>
      <c r="F57" s="33"/>
      <c r="G57" s="23"/>
      <c r="H57" s="23"/>
      <c r="I57" s="23"/>
      <c r="J57" s="23"/>
    </row>
    <row r="58" spans="2:10" ht="20.25" customHeight="1" x14ac:dyDescent="0.2">
      <c r="B58" s="29">
        <f t="shared" si="0"/>
        <v>30</v>
      </c>
      <c r="C58" s="34" t="s">
        <v>39</v>
      </c>
      <c r="D58" s="35"/>
      <c r="E58" s="36"/>
      <c r="F58" s="33"/>
      <c r="G58" s="23"/>
      <c r="H58" s="23"/>
      <c r="I58" s="23"/>
      <c r="J58" s="23"/>
    </row>
    <row r="59" spans="2:10" ht="20.25" customHeight="1" x14ac:dyDescent="0.2">
      <c r="B59" s="29">
        <f t="shared" si="0"/>
        <v>31</v>
      </c>
      <c r="C59" s="34" t="s">
        <v>40</v>
      </c>
      <c r="D59" s="35"/>
      <c r="E59" s="36"/>
      <c r="F59" s="33"/>
      <c r="G59" s="23"/>
      <c r="H59" s="23"/>
      <c r="I59" s="23"/>
      <c r="J59" s="23"/>
    </row>
    <row r="60" spans="2:10" ht="20.25" customHeight="1" x14ac:dyDescent="0.2">
      <c r="B60" s="29">
        <f t="shared" si="0"/>
        <v>32</v>
      </c>
      <c r="C60" s="34" t="s">
        <v>41</v>
      </c>
      <c r="D60" s="31"/>
      <c r="E60" s="32"/>
      <c r="F60" s="33"/>
      <c r="G60" s="23"/>
      <c r="H60" s="23"/>
      <c r="I60" s="23"/>
      <c r="J60" s="23"/>
    </row>
    <row r="61" spans="2:10" ht="20.25" customHeight="1" x14ac:dyDescent="0.2">
      <c r="B61" s="29">
        <f t="shared" si="0"/>
        <v>33</v>
      </c>
      <c r="C61" s="30" t="s">
        <v>42</v>
      </c>
      <c r="D61" s="35"/>
      <c r="E61" s="36"/>
      <c r="F61" s="33"/>
      <c r="G61" s="23"/>
      <c r="H61" s="23"/>
      <c r="I61" s="23"/>
      <c r="J61" s="23"/>
    </row>
    <row r="62" spans="2:10" ht="20.25" customHeight="1" x14ac:dyDescent="0.2">
      <c r="B62" s="29">
        <f t="shared" si="0"/>
        <v>34</v>
      </c>
      <c r="C62" s="34" t="s">
        <v>43</v>
      </c>
      <c r="D62" s="35"/>
      <c r="E62" s="36"/>
      <c r="F62" s="33"/>
      <c r="G62" s="23"/>
      <c r="H62" s="23"/>
      <c r="I62" s="23"/>
      <c r="J62" s="23"/>
    </row>
    <row r="63" spans="2:10" ht="20.25" customHeight="1" x14ac:dyDescent="0.2">
      <c r="B63" s="29">
        <f t="shared" si="0"/>
        <v>35</v>
      </c>
      <c r="C63" s="34" t="s">
        <v>44</v>
      </c>
      <c r="D63" s="35"/>
      <c r="E63" s="36"/>
      <c r="F63" s="33"/>
      <c r="G63" s="23"/>
      <c r="H63" s="23"/>
      <c r="I63" s="23"/>
      <c r="J63" s="23"/>
    </row>
    <row r="64" spans="2:10" ht="20.25" customHeight="1" x14ac:dyDescent="0.2">
      <c r="B64" s="29">
        <f t="shared" si="0"/>
        <v>36</v>
      </c>
      <c r="C64" s="34" t="s">
        <v>45</v>
      </c>
      <c r="D64" s="35"/>
      <c r="E64" s="36"/>
      <c r="F64" s="33"/>
      <c r="G64" s="23"/>
      <c r="H64" s="23"/>
      <c r="I64" s="23"/>
      <c r="J64" s="23"/>
    </row>
    <row r="65" spans="2:10" ht="20.25" customHeight="1" x14ac:dyDescent="0.2">
      <c r="B65" s="29">
        <f t="shared" si="0"/>
        <v>37</v>
      </c>
      <c r="C65" s="34" t="s">
        <v>46</v>
      </c>
      <c r="D65" s="31"/>
      <c r="E65" s="32"/>
      <c r="F65" s="33"/>
      <c r="G65" s="23"/>
      <c r="H65" s="23"/>
      <c r="I65" s="23"/>
      <c r="J65" s="23"/>
    </row>
    <row r="66" spans="2:10" ht="20.25" customHeight="1" x14ac:dyDescent="0.2">
      <c r="B66" s="29">
        <f t="shared" si="0"/>
        <v>38</v>
      </c>
      <c r="C66" s="30" t="s">
        <v>47</v>
      </c>
      <c r="D66" s="35"/>
      <c r="E66" s="36"/>
      <c r="F66" s="33"/>
      <c r="G66" s="23"/>
      <c r="H66" s="23"/>
      <c r="I66" s="23"/>
      <c r="J66" s="23"/>
    </row>
    <row r="67" spans="2:10" ht="20.25" customHeight="1" x14ac:dyDescent="0.2">
      <c r="B67" s="29">
        <f t="shared" si="0"/>
        <v>39</v>
      </c>
      <c r="C67" s="34" t="s">
        <v>164</v>
      </c>
      <c r="D67" s="35"/>
      <c r="E67" s="36"/>
      <c r="F67" s="33"/>
      <c r="G67" s="23"/>
      <c r="H67" s="23"/>
      <c r="I67" s="23"/>
      <c r="J67" s="23"/>
    </row>
    <row r="68" spans="2:10" ht="20.25" customHeight="1" x14ac:dyDescent="0.2">
      <c r="B68" s="29">
        <f t="shared" si="0"/>
        <v>40</v>
      </c>
      <c r="C68" s="34" t="s">
        <v>48</v>
      </c>
      <c r="D68" s="35"/>
      <c r="E68" s="36"/>
      <c r="F68" s="33"/>
      <c r="G68" s="23"/>
      <c r="H68" s="23"/>
      <c r="I68" s="23"/>
      <c r="J68" s="23"/>
    </row>
    <row r="69" spans="2:10" ht="20.25" customHeight="1" x14ac:dyDescent="0.2">
      <c r="B69" s="29">
        <f t="shared" si="0"/>
        <v>41</v>
      </c>
      <c r="C69" s="34" t="s">
        <v>49</v>
      </c>
      <c r="D69" s="35"/>
      <c r="E69" s="36"/>
      <c r="F69" s="33"/>
      <c r="G69" s="23"/>
      <c r="H69" s="23"/>
      <c r="I69" s="23"/>
      <c r="J69" s="23"/>
    </row>
    <row r="70" spans="2:10" ht="20.25" customHeight="1" x14ac:dyDescent="0.2">
      <c r="B70" s="29">
        <f t="shared" si="0"/>
        <v>42</v>
      </c>
      <c r="C70" s="34" t="s">
        <v>50</v>
      </c>
      <c r="D70" s="31"/>
      <c r="E70" s="32"/>
      <c r="F70" s="33"/>
      <c r="G70" s="23"/>
      <c r="H70" s="23"/>
      <c r="I70" s="23"/>
      <c r="J70" s="23"/>
    </row>
    <row r="71" spans="2:10" ht="20.25" customHeight="1" x14ac:dyDescent="0.2">
      <c r="B71" s="29">
        <f t="shared" si="0"/>
        <v>43</v>
      </c>
      <c r="C71" s="30" t="s">
        <v>51</v>
      </c>
      <c r="D71" s="35"/>
      <c r="E71" s="36"/>
      <c r="F71" s="33"/>
      <c r="G71" s="23"/>
      <c r="H71" s="23"/>
      <c r="I71" s="23"/>
      <c r="J71" s="23"/>
    </row>
    <row r="72" spans="2:10" ht="20.25" customHeight="1" x14ac:dyDescent="0.2">
      <c r="B72" s="29">
        <f t="shared" si="0"/>
        <v>44</v>
      </c>
      <c r="C72" s="34" t="s">
        <v>52</v>
      </c>
      <c r="D72" s="35"/>
      <c r="E72" s="36"/>
      <c r="F72" s="33"/>
      <c r="G72" s="23"/>
      <c r="H72" s="23"/>
      <c r="I72" s="23"/>
      <c r="J72" s="23"/>
    </row>
    <row r="73" spans="2:10" ht="20.25" customHeight="1" x14ac:dyDescent="0.2">
      <c r="B73" s="29">
        <f t="shared" si="0"/>
        <v>45</v>
      </c>
      <c r="C73" s="34" t="s">
        <v>53</v>
      </c>
      <c r="D73" s="35"/>
      <c r="E73" s="36"/>
      <c r="F73" s="33"/>
      <c r="G73" s="23"/>
      <c r="H73" s="23"/>
      <c r="I73" s="23"/>
      <c r="J73" s="23"/>
    </row>
    <row r="74" spans="2:10" ht="20.25" customHeight="1" x14ac:dyDescent="0.2">
      <c r="B74" s="29">
        <f t="shared" si="0"/>
        <v>46</v>
      </c>
      <c r="C74" s="34" t="s">
        <v>54</v>
      </c>
      <c r="D74" s="35"/>
      <c r="E74" s="36"/>
      <c r="F74" s="33"/>
      <c r="G74" s="23"/>
      <c r="H74" s="23"/>
      <c r="I74" s="23"/>
      <c r="J74" s="23"/>
    </row>
    <row r="75" spans="2:10" ht="20.25" customHeight="1" x14ac:dyDescent="0.2">
      <c r="B75" s="29">
        <f t="shared" si="0"/>
        <v>47</v>
      </c>
      <c r="C75" s="34" t="s">
        <v>55</v>
      </c>
      <c r="D75" s="31"/>
      <c r="E75" s="32"/>
      <c r="F75" s="33"/>
      <c r="G75" s="23"/>
      <c r="H75" s="23"/>
      <c r="I75" s="23"/>
      <c r="J75" s="23"/>
    </row>
    <row r="76" spans="2:10" ht="20.25" customHeight="1" x14ac:dyDescent="0.2">
      <c r="B76" s="29">
        <f t="shared" si="0"/>
        <v>48</v>
      </c>
      <c r="C76" s="30" t="s">
        <v>56</v>
      </c>
      <c r="D76" s="35"/>
      <c r="E76" s="36"/>
      <c r="F76" s="33"/>
      <c r="G76" s="23"/>
      <c r="H76" s="23"/>
      <c r="I76" s="23"/>
      <c r="J76" s="23"/>
    </row>
    <row r="77" spans="2:10" ht="20.25" customHeight="1" x14ac:dyDescent="0.2">
      <c r="B77" s="29">
        <f t="shared" si="0"/>
        <v>49</v>
      </c>
      <c r="C77" s="34" t="s">
        <v>57</v>
      </c>
      <c r="D77" s="35"/>
      <c r="E77" s="36"/>
      <c r="F77" s="33"/>
      <c r="G77" s="23"/>
      <c r="H77" s="23"/>
      <c r="I77" s="23"/>
      <c r="J77" s="23"/>
    </row>
    <row r="78" spans="2:10" ht="20.25" customHeight="1" x14ac:dyDescent="0.2">
      <c r="B78" s="29">
        <f t="shared" si="0"/>
        <v>50</v>
      </c>
      <c r="C78" s="34" t="s">
        <v>58</v>
      </c>
      <c r="D78" s="35"/>
      <c r="E78" s="36"/>
      <c r="F78" s="33"/>
      <c r="G78" s="23"/>
      <c r="H78" s="23"/>
      <c r="I78" s="23"/>
      <c r="J78" s="23"/>
    </row>
    <row r="79" spans="2:10" ht="20.25" customHeight="1" x14ac:dyDescent="0.2">
      <c r="B79" s="29">
        <f t="shared" si="0"/>
        <v>51</v>
      </c>
      <c r="C79" s="34" t="s">
        <v>284</v>
      </c>
      <c r="D79" s="35"/>
      <c r="E79" s="36"/>
      <c r="F79" s="33"/>
      <c r="G79" s="23"/>
      <c r="H79" s="23"/>
      <c r="I79" s="23"/>
      <c r="J79" s="23"/>
    </row>
    <row r="80" spans="2:10" ht="20.25" customHeight="1" x14ac:dyDescent="0.2">
      <c r="B80" s="29">
        <f t="shared" si="0"/>
        <v>52</v>
      </c>
      <c r="C80" s="34" t="s">
        <v>59</v>
      </c>
      <c r="D80" s="35"/>
      <c r="E80" s="36"/>
      <c r="F80" s="33"/>
      <c r="G80" s="23"/>
      <c r="H80" s="23"/>
      <c r="I80" s="23"/>
      <c r="J80" s="23"/>
    </row>
    <row r="81" spans="2:10" ht="20.25" customHeight="1" x14ac:dyDescent="0.2">
      <c r="B81" s="29">
        <f t="shared" si="0"/>
        <v>53</v>
      </c>
      <c r="C81" s="34" t="s">
        <v>60</v>
      </c>
      <c r="D81" s="31"/>
      <c r="E81" s="32"/>
      <c r="F81" s="33"/>
      <c r="G81" s="23"/>
      <c r="H81" s="23"/>
      <c r="I81" s="23"/>
      <c r="J81" s="23"/>
    </row>
    <row r="82" spans="2:10" ht="20.25" customHeight="1" x14ac:dyDescent="0.2">
      <c r="B82" s="29">
        <f t="shared" si="0"/>
        <v>54</v>
      </c>
      <c r="C82" s="30" t="s">
        <v>61</v>
      </c>
      <c r="D82" s="35"/>
      <c r="E82" s="36"/>
      <c r="F82" s="33"/>
      <c r="G82" s="23"/>
      <c r="H82" s="23"/>
      <c r="I82" s="23"/>
      <c r="J82" s="23"/>
    </row>
    <row r="83" spans="2:10" ht="20.25" customHeight="1" x14ac:dyDescent="0.2">
      <c r="B83" s="29">
        <f t="shared" si="0"/>
        <v>55</v>
      </c>
      <c r="C83" s="30" t="s">
        <v>300</v>
      </c>
      <c r="D83" s="35"/>
      <c r="E83" s="36"/>
      <c r="F83" s="33"/>
      <c r="G83" s="23"/>
      <c r="H83" s="23"/>
      <c r="I83" s="23"/>
      <c r="J83" s="23"/>
    </row>
    <row r="84" spans="2:10" ht="20.25" customHeight="1" x14ac:dyDescent="0.2">
      <c r="B84" s="29">
        <f t="shared" si="0"/>
        <v>56</v>
      </c>
      <c r="C84" s="34" t="s">
        <v>62</v>
      </c>
      <c r="D84" s="35"/>
      <c r="E84" s="36"/>
      <c r="F84" s="33"/>
      <c r="G84" s="23"/>
      <c r="H84" s="23"/>
      <c r="I84" s="23"/>
      <c r="J84" s="23"/>
    </row>
    <row r="85" spans="2:10" ht="20.25" customHeight="1" x14ac:dyDescent="0.2">
      <c r="B85" s="29">
        <f t="shared" si="0"/>
        <v>57</v>
      </c>
      <c r="C85" s="34" t="s">
        <v>280</v>
      </c>
      <c r="D85" s="35"/>
      <c r="E85" s="36"/>
      <c r="F85" s="33"/>
      <c r="G85" s="23"/>
      <c r="H85" s="23"/>
      <c r="I85" s="23"/>
      <c r="J85" s="23"/>
    </row>
    <row r="86" spans="2:10" ht="20.25" customHeight="1" x14ac:dyDescent="0.2">
      <c r="B86" s="29">
        <f t="shared" si="0"/>
        <v>58</v>
      </c>
      <c r="C86" s="34" t="s">
        <v>63</v>
      </c>
      <c r="D86" s="35"/>
      <c r="E86" s="36"/>
      <c r="F86" s="33"/>
      <c r="G86" s="23"/>
      <c r="H86" s="23"/>
      <c r="I86" s="23"/>
      <c r="J86" s="23"/>
    </row>
    <row r="87" spans="2:10" ht="20.25" customHeight="1" x14ac:dyDescent="0.2">
      <c r="B87" s="29">
        <f t="shared" si="0"/>
        <v>59</v>
      </c>
      <c r="C87" s="34" t="s">
        <v>16</v>
      </c>
      <c r="D87" s="35"/>
      <c r="E87" s="36"/>
      <c r="F87" s="33"/>
      <c r="G87" s="23"/>
      <c r="H87" s="23"/>
      <c r="I87" s="23"/>
      <c r="J87" s="23"/>
    </row>
    <row r="88" spans="2:10" ht="20.25" customHeight="1" x14ac:dyDescent="0.2">
      <c r="B88" s="29">
        <f t="shared" si="0"/>
        <v>60</v>
      </c>
      <c r="C88" s="34" t="s">
        <v>64</v>
      </c>
      <c r="D88" s="35"/>
      <c r="E88" s="36"/>
      <c r="F88" s="33"/>
      <c r="G88" s="23"/>
      <c r="H88" s="23"/>
      <c r="I88" s="23"/>
      <c r="J88" s="23"/>
    </row>
    <row r="89" spans="2:10" ht="20.25" customHeight="1" x14ac:dyDescent="0.2">
      <c r="B89" s="29">
        <f t="shared" si="0"/>
        <v>61</v>
      </c>
      <c r="C89" s="34" t="s">
        <v>285</v>
      </c>
      <c r="D89" s="35"/>
      <c r="E89" s="36"/>
      <c r="F89" s="33"/>
      <c r="G89" s="23"/>
      <c r="H89" s="23"/>
      <c r="I89" s="23"/>
      <c r="J89" s="23"/>
    </row>
    <row r="90" spans="2:10" ht="20.25" customHeight="1" x14ac:dyDescent="0.2">
      <c r="B90" s="29">
        <f t="shared" si="0"/>
        <v>62</v>
      </c>
      <c r="C90" s="34" t="s">
        <v>65</v>
      </c>
      <c r="D90" s="31"/>
      <c r="E90" s="32"/>
      <c r="F90" s="33"/>
      <c r="G90" s="23"/>
      <c r="H90" s="23"/>
      <c r="I90" s="23"/>
      <c r="J90" s="23"/>
    </row>
    <row r="91" spans="2:10" ht="20.25" customHeight="1" x14ac:dyDescent="0.2">
      <c r="B91" s="29">
        <f t="shared" si="0"/>
        <v>63</v>
      </c>
      <c r="C91" s="34" t="s">
        <v>278</v>
      </c>
      <c r="D91" s="31"/>
      <c r="E91" s="32"/>
      <c r="F91" s="33"/>
      <c r="G91" s="23"/>
      <c r="H91" s="23"/>
      <c r="I91" s="23"/>
      <c r="J91" s="23"/>
    </row>
    <row r="92" spans="2:10" ht="20.25" customHeight="1" x14ac:dyDescent="0.2">
      <c r="B92" s="29">
        <f t="shared" si="0"/>
        <v>64</v>
      </c>
      <c r="C92" s="30" t="s">
        <v>66</v>
      </c>
      <c r="D92" s="35"/>
      <c r="E92" s="36"/>
      <c r="F92" s="33"/>
      <c r="G92" s="23"/>
      <c r="H92" s="23"/>
      <c r="I92" s="23"/>
      <c r="J92" s="23"/>
    </row>
    <row r="93" spans="2:10" ht="20.25" customHeight="1" x14ac:dyDescent="0.2">
      <c r="B93" s="29">
        <f t="shared" si="0"/>
        <v>65</v>
      </c>
      <c r="C93" s="30" t="s">
        <v>286</v>
      </c>
      <c r="D93" s="35"/>
      <c r="E93" s="36"/>
      <c r="F93" s="33"/>
      <c r="G93" s="23"/>
      <c r="H93" s="23"/>
      <c r="I93" s="23"/>
      <c r="J93" s="23"/>
    </row>
    <row r="94" spans="2:10" ht="20.25" customHeight="1" x14ac:dyDescent="0.2">
      <c r="B94" s="29">
        <f t="shared" ref="B94:B157" si="1">ROW()-28</f>
        <v>66</v>
      </c>
      <c r="C94" s="34" t="s">
        <v>67</v>
      </c>
      <c r="D94" s="35"/>
      <c r="E94" s="36"/>
      <c r="F94" s="33"/>
      <c r="G94" s="23"/>
      <c r="H94" s="23"/>
      <c r="I94" s="23"/>
      <c r="J94" s="23"/>
    </row>
    <row r="95" spans="2:10" ht="20.25" customHeight="1" x14ac:dyDescent="0.2">
      <c r="B95" s="29">
        <f t="shared" si="1"/>
        <v>67</v>
      </c>
      <c r="C95" s="34" t="s">
        <v>297</v>
      </c>
      <c r="D95" s="35"/>
      <c r="E95" s="36"/>
      <c r="F95" s="33"/>
      <c r="G95" s="23"/>
      <c r="H95" s="23"/>
      <c r="I95" s="23"/>
      <c r="J95" s="23"/>
    </row>
    <row r="96" spans="2:10" ht="20.25" customHeight="1" x14ac:dyDescent="0.2">
      <c r="B96" s="29">
        <f t="shared" si="1"/>
        <v>68</v>
      </c>
      <c r="C96" s="34" t="s">
        <v>68</v>
      </c>
      <c r="D96" s="35"/>
      <c r="E96" s="36"/>
      <c r="F96" s="33"/>
      <c r="G96" s="23"/>
      <c r="H96" s="23"/>
      <c r="I96" s="23"/>
      <c r="J96" s="23"/>
    </row>
    <row r="97" spans="2:10" ht="20.25" customHeight="1" x14ac:dyDescent="0.2">
      <c r="B97" s="29">
        <f t="shared" si="1"/>
        <v>69</v>
      </c>
      <c r="C97" s="34" t="s">
        <v>290</v>
      </c>
      <c r="D97" s="35"/>
      <c r="E97" s="36"/>
      <c r="F97" s="33"/>
      <c r="G97" s="23"/>
      <c r="H97" s="23"/>
      <c r="I97" s="23"/>
      <c r="J97" s="23"/>
    </row>
    <row r="98" spans="2:10" ht="20.25" customHeight="1" x14ac:dyDescent="0.2">
      <c r="B98" s="29">
        <f t="shared" si="1"/>
        <v>70</v>
      </c>
      <c r="C98" s="34" t="s">
        <v>184</v>
      </c>
      <c r="D98" s="35"/>
      <c r="E98" s="36"/>
      <c r="F98" s="33"/>
      <c r="G98" s="23"/>
      <c r="H98" s="23"/>
      <c r="I98" s="23"/>
      <c r="J98" s="23"/>
    </row>
    <row r="99" spans="2:10" ht="20.25" customHeight="1" x14ac:dyDescent="0.2">
      <c r="B99" s="29">
        <f t="shared" si="1"/>
        <v>71</v>
      </c>
      <c r="C99" s="34" t="s">
        <v>69</v>
      </c>
      <c r="D99" s="35"/>
      <c r="E99" s="36"/>
      <c r="F99" s="33"/>
      <c r="G99" s="23"/>
      <c r="H99" s="23"/>
      <c r="I99" s="23"/>
      <c r="J99" s="23"/>
    </row>
    <row r="100" spans="2:10" ht="20.25" customHeight="1" x14ac:dyDescent="0.2">
      <c r="B100" s="29">
        <f t="shared" si="1"/>
        <v>72</v>
      </c>
      <c r="C100" s="34" t="s">
        <v>70</v>
      </c>
      <c r="D100" s="31"/>
      <c r="E100" s="32"/>
      <c r="F100" s="33"/>
      <c r="G100" s="23"/>
      <c r="H100" s="23"/>
      <c r="I100" s="23"/>
      <c r="J100" s="23"/>
    </row>
    <row r="101" spans="2:10" ht="20.25" customHeight="1" x14ac:dyDescent="0.2">
      <c r="B101" s="29">
        <f t="shared" si="1"/>
        <v>73</v>
      </c>
      <c r="C101" s="34" t="s">
        <v>295</v>
      </c>
      <c r="D101" s="31"/>
      <c r="E101" s="32"/>
      <c r="F101" s="33"/>
      <c r="G101" s="23"/>
      <c r="H101" s="23"/>
      <c r="I101" s="23"/>
      <c r="J101" s="23"/>
    </row>
    <row r="102" spans="2:10" ht="20.25" customHeight="1" x14ac:dyDescent="0.2">
      <c r="B102" s="29">
        <f t="shared" si="1"/>
        <v>74</v>
      </c>
      <c r="C102" s="34" t="s">
        <v>185</v>
      </c>
      <c r="D102" s="31"/>
      <c r="E102" s="32"/>
      <c r="F102" s="33"/>
      <c r="G102" s="23"/>
      <c r="H102" s="23"/>
      <c r="I102" s="23"/>
      <c r="J102" s="23"/>
    </row>
    <row r="103" spans="2:10" ht="20.25" customHeight="1" x14ac:dyDescent="0.2">
      <c r="B103" s="29">
        <f t="shared" si="1"/>
        <v>75</v>
      </c>
      <c r="C103" s="34" t="s">
        <v>287</v>
      </c>
      <c r="D103" s="31"/>
      <c r="E103" s="32"/>
      <c r="F103" s="33"/>
      <c r="G103" s="23"/>
      <c r="H103" s="23"/>
      <c r="I103" s="23"/>
      <c r="J103" s="23"/>
    </row>
    <row r="104" spans="2:10" ht="20.25" customHeight="1" x14ac:dyDescent="0.2">
      <c r="B104" s="29">
        <f t="shared" si="1"/>
        <v>76</v>
      </c>
      <c r="C104" s="30" t="s">
        <v>71</v>
      </c>
      <c r="D104" s="35"/>
      <c r="E104" s="36"/>
      <c r="F104" s="33"/>
      <c r="G104" s="23"/>
      <c r="H104" s="23"/>
      <c r="I104" s="23"/>
      <c r="J104" s="23"/>
    </row>
    <row r="105" spans="2:10" ht="20.25" customHeight="1" x14ac:dyDescent="0.2">
      <c r="B105" s="29">
        <f t="shared" si="1"/>
        <v>77</v>
      </c>
      <c r="C105" s="34" t="s">
        <v>165</v>
      </c>
      <c r="D105" s="35"/>
      <c r="E105" s="36"/>
      <c r="F105" s="33"/>
      <c r="G105" s="23"/>
      <c r="H105" s="23"/>
      <c r="I105" s="23"/>
      <c r="J105" s="23"/>
    </row>
    <row r="106" spans="2:10" ht="20.25" customHeight="1" x14ac:dyDescent="0.2">
      <c r="B106" s="29">
        <f t="shared" si="1"/>
        <v>78</v>
      </c>
      <c r="C106" s="34" t="s">
        <v>72</v>
      </c>
      <c r="D106" s="35"/>
      <c r="E106" s="36"/>
      <c r="F106" s="33"/>
      <c r="G106" s="23"/>
      <c r="H106" s="23"/>
      <c r="I106" s="23"/>
      <c r="J106" s="23"/>
    </row>
    <row r="107" spans="2:10" ht="20.25" customHeight="1" x14ac:dyDescent="0.2">
      <c r="B107" s="29">
        <f t="shared" si="1"/>
        <v>79</v>
      </c>
      <c r="C107" s="34" t="s">
        <v>166</v>
      </c>
      <c r="D107" s="35"/>
      <c r="E107" s="36"/>
      <c r="F107" s="33"/>
      <c r="G107" s="23"/>
      <c r="H107" s="23"/>
      <c r="I107" s="23"/>
      <c r="J107" s="23"/>
    </row>
    <row r="108" spans="2:10" ht="20.25" customHeight="1" x14ac:dyDescent="0.2">
      <c r="B108" s="29">
        <f t="shared" si="1"/>
        <v>80</v>
      </c>
      <c r="C108" s="34" t="s">
        <v>299</v>
      </c>
      <c r="D108" s="35"/>
      <c r="E108" s="36"/>
      <c r="F108" s="33"/>
      <c r="G108" s="23"/>
      <c r="H108" s="23"/>
      <c r="I108" s="23"/>
      <c r="J108" s="23"/>
    </row>
    <row r="109" spans="2:10" ht="20.25" customHeight="1" x14ac:dyDescent="0.2">
      <c r="B109" s="29">
        <f t="shared" si="1"/>
        <v>81</v>
      </c>
      <c r="C109" s="34" t="s">
        <v>73</v>
      </c>
      <c r="D109" s="31"/>
      <c r="E109" s="32"/>
      <c r="F109" s="33"/>
      <c r="G109" s="23"/>
      <c r="H109" s="23"/>
      <c r="I109" s="23"/>
      <c r="J109" s="23"/>
    </row>
    <row r="110" spans="2:10" ht="20.25" customHeight="1" x14ac:dyDescent="0.2">
      <c r="B110" s="29">
        <f t="shared" si="1"/>
        <v>82</v>
      </c>
      <c r="C110" s="30" t="s">
        <v>74</v>
      </c>
      <c r="D110" s="35"/>
      <c r="E110" s="36"/>
      <c r="F110" s="33"/>
      <c r="G110" s="23"/>
      <c r="H110" s="23"/>
      <c r="I110" s="23"/>
      <c r="J110" s="23"/>
    </row>
    <row r="111" spans="2:10" ht="20.25" customHeight="1" x14ac:dyDescent="0.2">
      <c r="B111" s="29">
        <f t="shared" si="1"/>
        <v>83</v>
      </c>
      <c r="C111" s="30" t="s">
        <v>186</v>
      </c>
      <c r="D111" s="35"/>
      <c r="E111" s="36"/>
      <c r="F111" s="33"/>
      <c r="G111" s="23"/>
      <c r="H111" s="23"/>
      <c r="I111" s="23"/>
      <c r="J111" s="23"/>
    </row>
    <row r="112" spans="2:10" ht="20.25" customHeight="1" x14ac:dyDescent="0.2">
      <c r="B112" s="29">
        <f t="shared" si="1"/>
        <v>84</v>
      </c>
      <c r="C112" s="34" t="s">
        <v>75</v>
      </c>
      <c r="D112" s="35"/>
      <c r="E112" s="36"/>
      <c r="F112" s="33"/>
      <c r="G112" s="23"/>
      <c r="H112" s="23"/>
      <c r="I112" s="23"/>
      <c r="J112" s="23"/>
    </row>
    <row r="113" spans="2:10" ht="20.25" customHeight="1" x14ac:dyDescent="0.2">
      <c r="B113" s="29">
        <f t="shared" si="1"/>
        <v>85</v>
      </c>
      <c r="C113" s="34" t="s">
        <v>76</v>
      </c>
      <c r="D113" s="35"/>
      <c r="E113" s="36"/>
      <c r="F113" s="33"/>
      <c r="G113" s="23"/>
      <c r="H113" s="23"/>
      <c r="I113" s="23"/>
      <c r="J113" s="23"/>
    </row>
    <row r="114" spans="2:10" ht="20.25" customHeight="1" x14ac:dyDescent="0.2">
      <c r="B114" s="29">
        <f t="shared" si="1"/>
        <v>86</v>
      </c>
      <c r="C114" s="34" t="s">
        <v>77</v>
      </c>
      <c r="D114" s="35"/>
      <c r="E114" s="36"/>
      <c r="F114" s="33"/>
      <c r="G114" s="23"/>
      <c r="H114" s="23"/>
      <c r="I114" s="23"/>
      <c r="J114" s="23"/>
    </row>
    <row r="115" spans="2:10" ht="20.25" customHeight="1" x14ac:dyDescent="0.2">
      <c r="B115" s="29">
        <f t="shared" si="1"/>
        <v>87</v>
      </c>
      <c r="C115" s="34" t="s">
        <v>78</v>
      </c>
      <c r="D115" s="31"/>
      <c r="E115" s="32"/>
      <c r="F115" s="33"/>
      <c r="G115" s="23"/>
      <c r="H115" s="23"/>
      <c r="I115" s="23"/>
      <c r="J115" s="23"/>
    </row>
    <row r="116" spans="2:10" ht="20.25" customHeight="1" x14ac:dyDescent="0.2">
      <c r="B116" s="29">
        <f t="shared" si="1"/>
        <v>88</v>
      </c>
      <c r="C116" s="30" t="s">
        <v>79</v>
      </c>
      <c r="D116" s="35"/>
      <c r="E116" s="36"/>
      <c r="F116" s="33"/>
      <c r="G116" s="23"/>
      <c r="H116" s="23"/>
      <c r="I116" s="23"/>
      <c r="J116" s="23"/>
    </row>
    <row r="117" spans="2:10" ht="20.25" customHeight="1" x14ac:dyDescent="0.2">
      <c r="B117" s="29">
        <f t="shared" si="1"/>
        <v>89</v>
      </c>
      <c r="C117" s="34" t="s">
        <v>80</v>
      </c>
      <c r="D117" s="35"/>
      <c r="E117" s="36"/>
      <c r="F117" s="33"/>
      <c r="G117" s="23"/>
      <c r="H117" s="23"/>
      <c r="I117" s="23"/>
      <c r="J117" s="23"/>
    </row>
    <row r="118" spans="2:10" ht="20.25" customHeight="1" x14ac:dyDescent="0.2">
      <c r="B118" s="29">
        <f t="shared" si="1"/>
        <v>90</v>
      </c>
      <c r="C118" s="34" t="s">
        <v>81</v>
      </c>
      <c r="D118" s="35"/>
      <c r="E118" s="36"/>
      <c r="F118" s="33"/>
      <c r="G118" s="23"/>
      <c r="H118" s="23"/>
      <c r="I118" s="23"/>
      <c r="J118" s="23"/>
    </row>
    <row r="119" spans="2:10" ht="20.25" customHeight="1" x14ac:dyDescent="0.2">
      <c r="B119" s="29">
        <f t="shared" si="1"/>
        <v>91</v>
      </c>
      <c r="C119" s="34" t="s">
        <v>82</v>
      </c>
      <c r="D119" s="35"/>
      <c r="E119" s="36"/>
      <c r="F119" s="33"/>
      <c r="G119" s="23"/>
      <c r="H119" s="23"/>
      <c r="I119" s="23"/>
      <c r="J119" s="23"/>
    </row>
    <row r="120" spans="2:10" ht="20.25" customHeight="1" x14ac:dyDescent="0.2">
      <c r="B120" s="29">
        <f t="shared" si="1"/>
        <v>92</v>
      </c>
      <c r="C120" s="34" t="s">
        <v>83</v>
      </c>
      <c r="D120" s="31"/>
      <c r="E120" s="32"/>
      <c r="F120" s="33"/>
      <c r="G120" s="23"/>
      <c r="H120" s="23"/>
      <c r="I120" s="23"/>
      <c r="J120" s="23"/>
    </row>
    <row r="121" spans="2:10" ht="20.25" customHeight="1" x14ac:dyDescent="0.2">
      <c r="B121" s="29">
        <f t="shared" si="1"/>
        <v>93</v>
      </c>
      <c r="C121" s="34" t="s">
        <v>84</v>
      </c>
      <c r="D121" s="35"/>
      <c r="E121" s="36"/>
      <c r="F121" s="33"/>
      <c r="G121" s="23"/>
      <c r="H121" s="23"/>
      <c r="I121" s="23"/>
      <c r="J121" s="23"/>
    </row>
    <row r="122" spans="2:10" ht="20.25" customHeight="1" x14ac:dyDescent="0.2">
      <c r="B122" s="29">
        <f t="shared" si="1"/>
        <v>94</v>
      </c>
      <c r="C122" s="34" t="s">
        <v>85</v>
      </c>
      <c r="D122" s="35"/>
      <c r="E122" s="36"/>
      <c r="F122" s="33"/>
      <c r="G122" s="23"/>
      <c r="H122" s="23"/>
      <c r="I122" s="23"/>
      <c r="J122" s="23"/>
    </row>
    <row r="123" spans="2:10" ht="20.25" customHeight="1" x14ac:dyDescent="0.2">
      <c r="B123" s="29">
        <f t="shared" si="1"/>
        <v>95</v>
      </c>
      <c r="C123" s="34" t="s">
        <v>86</v>
      </c>
      <c r="D123" s="35"/>
      <c r="E123" s="36"/>
      <c r="F123" s="33"/>
      <c r="G123" s="23"/>
      <c r="H123" s="23"/>
      <c r="I123" s="23"/>
      <c r="J123" s="23"/>
    </row>
    <row r="124" spans="2:10" ht="20.25" customHeight="1" x14ac:dyDescent="0.2">
      <c r="B124" s="29">
        <f t="shared" si="1"/>
        <v>96</v>
      </c>
      <c r="C124" s="34" t="s">
        <v>87</v>
      </c>
      <c r="D124" s="31"/>
      <c r="E124" s="32"/>
      <c r="F124" s="33"/>
      <c r="G124" s="23"/>
      <c r="H124" s="23"/>
      <c r="I124" s="23"/>
      <c r="J124" s="23"/>
    </row>
    <row r="125" spans="2:10" ht="20.25" customHeight="1" x14ac:dyDescent="0.2">
      <c r="B125" s="29">
        <f t="shared" si="1"/>
        <v>97</v>
      </c>
      <c r="C125" s="30" t="s">
        <v>88</v>
      </c>
      <c r="D125" s="35"/>
      <c r="E125" s="36"/>
      <c r="F125" s="33"/>
      <c r="G125" s="23"/>
      <c r="H125" s="23"/>
      <c r="I125" s="23"/>
      <c r="J125" s="23"/>
    </row>
    <row r="126" spans="2:10" ht="20.25" customHeight="1" x14ac:dyDescent="0.2">
      <c r="B126" s="29">
        <f t="shared" si="1"/>
        <v>98</v>
      </c>
      <c r="C126" s="34" t="s">
        <v>89</v>
      </c>
      <c r="D126" s="35"/>
      <c r="E126" s="36"/>
      <c r="F126" s="33"/>
      <c r="G126" s="23"/>
      <c r="H126" s="23"/>
      <c r="I126" s="23"/>
      <c r="J126" s="23"/>
    </row>
    <row r="127" spans="2:10" ht="20.25" customHeight="1" x14ac:dyDescent="0.2">
      <c r="B127" s="29">
        <f t="shared" si="1"/>
        <v>99</v>
      </c>
      <c r="C127" s="34" t="s">
        <v>181</v>
      </c>
      <c r="D127" s="35"/>
      <c r="E127" s="36"/>
      <c r="F127" s="33"/>
      <c r="G127" s="23"/>
      <c r="H127" s="23"/>
      <c r="I127" s="23"/>
      <c r="J127" s="23"/>
    </row>
    <row r="128" spans="2:10" ht="20.25" customHeight="1" x14ac:dyDescent="0.2">
      <c r="B128" s="29">
        <f t="shared" si="1"/>
        <v>100</v>
      </c>
      <c r="C128" s="34" t="s">
        <v>90</v>
      </c>
      <c r="D128" s="35"/>
      <c r="E128" s="36"/>
      <c r="F128" s="33"/>
      <c r="G128" s="23"/>
      <c r="H128" s="23"/>
      <c r="I128" s="23"/>
      <c r="J128" s="23"/>
    </row>
    <row r="129" spans="2:10" ht="20.25" customHeight="1" x14ac:dyDescent="0.2">
      <c r="B129" s="29">
        <f t="shared" si="1"/>
        <v>101</v>
      </c>
      <c r="C129" s="34" t="s">
        <v>91</v>
      </c>
      <c r="D129" s="35"/>
      <c r="E129" s="36"/>
      <c r="F129" s="33"/>
      <c r="G129" s="23"/>
      <c r="H129" s="23"/>
      <c r="I129" s="23"/>
      <c r="J129" s="23"/>
    </row>
    <row r="130" spans="2:10" ht="20.25" customHeight="1" x14ac:dyDescent="0.2">
      <c r="B130" s="29">
        <f t="shared" si="1"/>
        <v>102</v>
      </c>
      <c r="C130" s="34" t="s">
        <v>92</v>
      </c>
      <c r="D130" s="31"/>
      <c r="E130" s="32"/>
      <c r="F130" s="33"/>
      <c r="G130" s="23"/>
      <c r="H130" s="23"/>
      <c r="I130" s="23"/>
      <c r="J130" s="23"/>
    </row>
    <row r="131" spans="2:10" ht="20.25" customHeight="1" x14ac:dyDescent="0.2">
      <c r="B131" s="29">
        <f t="shared" si="1"/>
        <v>103</v>
      </c>
      <c r="C131" s="30" t="s">
        <v>93</v>
      </c>
      <c r="D131" s="35"/>
      <c r="E131" s="36"/>
      <c r="F131" s="33"/>
      <c r="G131" s="23"/>
      <c r="H131" s="23"/>
      <c r="I131" s="23"/>
      <c r="J131" s="23"/>
    </row>
    <row r="132" spans="2:10" ht="20.25" customHeight="1" x14ac:dyDescent="0.2">
      <c r="B132" s="29">
        <f t="shared" si="1"/>
        <v>104</v>
      </c>
      <c r="C132" s="34" t="s">
        <v>94</v>
      </c>
      <c r="D132" s="35"/>
      <c r="E132" s="36"/>
      <c r="F132" s="33"/>
      <c r="G132" s="23"/>
      <c r="H132" s="23"/>
      <c r="I132" s="23"/>
      <c r="J132" s="23"/>
    </row>
    <row r="133" spans="2:10" ht="20.25" customHeight="1" x14ac:dyDescent="0.2">
      <c r="B133" s="29">
        <f t="shared" si="1"/>
        <v>105</v>
      </c>
      <c r="C133" s="34" t="s">
        <v>95</v>
      </c>
      <c r="D133" s="35"/>
      <c r="E133" s="36"/>
      <c r="F133" s="33"/>
      <c r="G133" s="23"/>
      <c r="H133" s="23"/>
      <c r="I133" s="23"/>
      <c r="J133" s="23"/>
    </row>
    <row r="134" spans="2:10" ht="20.25" customHeight="1" x14ac:dyDescent="0.2">
      <c r="B134" s="29">
        <f t="shared" si="1"/>
        <v>106</v>
      </c>
      <c r="C134" s="34" t="s">
        <v>96</v>
      </c>
      <c r="D134" s="35"/>
      <c r="E134" s="36"/>
      <c r="F134" s="33"/>
      <c r="G134" s="23"/>
      <c r="H134" s="23"/>
      <c r="I134" s="23"/>
      <c r="J134" s="23"/>
    </row>
    <row r="135" spans="2:10" ht="20.25" customHeight="1" x14ac:dyDescent="0.2">
      <c r="B135" s="29">
        <f t="shared" si="1"/>
        <v>107</v>
      </c>
      <c r="C135" s="34" t="s">
        <v>97</v>
      </c>
      <c r="D135" s="31"/>
      <c r="E135" s="32"/>
      <c r="F135" s="33"/>
      <c r="G135" s="23"/>
      <c r="H135" s="23"/>
      <c r="I135" s="23"/>
      <c r="J135" s="23"/>
    </row>
    <row r="136" spans="2:10" ht="20.25" customHeight="1" x14ac:dyDescent="0.2">
      <c r="B136" s="29">
        <f t="shared" si="1"/>
        <v>108</v>
      </c>
      <c r="C136" s="30" t="s">
        <v>98</v>
      </c>
      <c r="D136" s="35"/>
      <c r="E136" s="36"/>
      <c r="F136" s="33"/>
      <c r="G136" s="23"/>
      <c r="H136" s="23"/>
      <c r="I136" s="23"/>
      <c r="J136" s="23"/>
    </row>
    <row r="137" spans="2:10" ht="20.25" customHeight="1" x14ac:dyDescent="0.2">
      <c r="B137" s="29">
        <f t="shared" si="1"/>
        <v>109</v>
      </c>
      <c r="C137" s="34" t="s">
        <v>99</v>
      </c>
      <c r="D137" s="35"/>
      <c r="E137" s="36"/>
      <c r="F137" s="33"/>
      <c r="G137" s="23"/>
      <c r="H137" s="23"/>
      <c r="I137" s="23"/>
      <c r="J137" s="23"/>
    </row>
    <row r="138" spans="2:10" ht="20.25" customHeight="1" x14ac:dyDescent="0.2">
      <c r="B138" s="29">
        <f t="shared" si="1"/>
        <v>110</v>
      </c>
      <c r="C138" s="34" t="s">
        <v>100</v>
      </c>
      <c r="D138" s="35"/>
      <c r="E138" s="36"/>
      <c r="F138" s="33"/>
      <c r="G138" s="23"/>
      <c r="H138" s="23"/>
      <c r="I138" s="23"/>
      <c r="J138" s="23"/>
    </row>
    <row r="139" spans="2:10" ht="20.25" customHeight="1" x14ac:dyDescent="0.2">
      <c r="B139" s="29">
        <f t="shared" si="1"/>
        <v>111</v>
      </c>
      <c r="C139" s="34" t="s">
        <v>101</v>
      </c>
      <c r="D139" s="35"/>
      <c r="E139" s="36"/>
      <c r="F139" s="33"/>
      <c r="G139" s="23"/>
      <c r="H139" s="23"/>
      <c r="I139" s="23"/>
      <c r="J139" s="23"/>
    </row>
    <row r="140" spans="2:10" ht="20.25" customHeight="1" x14ac:dyDescent="0.2">
      <c r="B140" s="29">
        <f t="shared" si="1"/>
        <v>112</v>
      </c>
      <c r="C140" s="34" t="s">
        <v>291</v>
      </c>
      <c r="D140" s="35"/>
      <c r="E140" s="36"/>
      <c r="F140" s="33"/>
      <c r="G140" s="23"/>
      <c r="H140" s="23"/>
      <c r="I140" s="23"/>
      <c r="J140" s="23"/>
    </row>
    <row r="141" spans="2:10" ht="20.25" customHeight="1" x14ac:dyDescent="0.2">
      <c r="B141" s="29">
        <f t="shared" si="1"/>
        <v>113</v>
      </c>
      <c r="C141" s="34" t="s">
        <v>102</v>
      </c>
      <c r="D141" s="31"/>
      <c r="E141" s="32"/>
      <c r="F141" s="33"/>
      <c r="G141" s="23"/>
      <c r="H141" s="23"/>
      <c r="I141" s="23"/>
      <c r="J141" s="23"/>
    </row>
    <row r="142" spans="2:10" ht="20.25" customHeight="1" x14ac:dyDescent="0.2">
      <c r="B142" s="29">
        <f t="shared" si="1"/>
        <v>114</v>
      </c>
      <c r="C142" s="34" t="s">
        <v>177</v>
      </c>
      <c r="D142" s="31"/>
      <c r="E142" s="32"/>
      <c r="F142" s="33"/>
      <c r="G142" s="23"/>
      <c r="H142" s="23"/>
      <c r="I142" s="23"/>
      <c r="J142" s="23"/>
    </row>
    <row r="143" spans="2:10" ht="20.25" customHeight="1" x14ac:dyDescent="0.2">
      <c r="B143" s="29">
        <f t="shared" si="1"/>
        <v>115</v>
      </c>
      <c r="C143" s="30" t="s">
        <v>103</v>
      </c>
      <c r="D143" s="35"/>
      <c r="E143" s="36"/>
      <c r="F143" s="33"/>
      <c r="G143" s="23"/>
      <c r="H143" s="23"/>
      <c r="I143" s="23"/>
      <c r="J143" s="23"/>
    </row>
    <row r="144" spans="2:10" ht="20.25" customHeight="1" x14ac:dyDescent="0.2">
      <c r="B144" s="29">
        <f t="shared" si="1"/>
        <v>116</v>
      </c>
      <c r="C144" s="34" t="s">
        <v>104</v>
      </c>
      <c r="D144" s="35"/>
      <c r="E144" s="36"/>
      <c r="F144" s="33"/>
      <c r="G144" s="23"/>
      <c r="H144" s="23"/>
      <c r="I144" s="23"/>
      <c r="J144" s="23"/>
    </row>
    <row r="145" spans="2:10" ht="20.25" customHeight="1" x14ac:dyDescent="0.2">
      <c r="B145" s="29">
        <f t="shared" si="1"/>
        <v>117</v>
      </c>
      <c r="C145" s="34" t="s">
        <v>105</v>
      </c>
      <c r="D145" s="35"/>
      <c r="E145" s="36"/>
      <c r="F145" s="33"/>
      <c r="G145" s="23"/>
      <c r="H145" s="23"/>
      <c r="I145" s="23"/>
      <c r="J145" s="23"/>
    </row>
    <row r="146" spans="2:10" ht="20.25" customHeight="1" x14ac:dyDescent="0.2">
      <c r="B146" s="29">
        <f t="shared" si="1"/>
        <v>118</v>
      </c>
      <c r="C146" s="34" t="s">
        <v>289</v>
      </c>
      <c r="D146" s="35"/>
      <c r="E146" s="36"/>
      <c r="F146" s="33"/>
      <c r="G146" s="23"/>
      <c r="H146" s="23"/>
      <c r="I146" s="23"/>
      <c r="J146" s="23"/>
    </row>
    <row r="147" spans="2:10" ht="20.25" customHeight="1" x14ac:dyDescent="0.2">
      <c r="B147" s="29">
        <f t="shared" si="1"/>
        <v>119</v>
      </c>
      <c r="C147" s="34" t="s">
        <v>155</v>
      </c>
      <c r="D147" s="35"/>
      <c r="E147" s="36"/>
      <c r="F147" s="33"/>
      <c r="G147" s="23"/>
      <c r="H147" s="23"/>
      <c r="I147" s="23"/>
      <c r="J147" s="23"/>
    </row>
    <row r="148" spans="2:10" ht="20.25" customHeight="1" x14ac:dyDescent="0.2">
      <c r="B148" s="29">
        <f t="shared" si="1"/>
        <v>120</v>
      </c>
      <c r="C148" s="34" t="s">
        <v>106</v>
      </c>
      <c r="D148" s="31"/>
      <c r="E148" s="32"/>
      <c r="F148" s="33"/>
      <c r="G148" s="23"/>
      <c r="H148" s="23"/>
      <c r="I148" s="23"/>
      <c r="J148" s="23"/>
    </row>
    <row r="149" spans="2:10" ht="20.25" customHeight="1" x14ac:dyDescent="0.2">
      <c r="B149" s="29">
        <f t="shared" si="1"/>
        <v>121</v>
      </c>
      <c r="C149" s="34" t="s">
        <v>292</v>
      </c>
      <c r="D149" s="31"/>
      <c r="E149" s="32"/>
      <c r="F149" s="33"/>
      <c r="G149" s="23"/>
      <c r="H149" s="23"/>
      <c r="I149" s="23"/>
      <c r="J149" s="23"/>
    </row>
    <row r="150" spans="2:10" ht="20.25" customHeight="1" x14ac:dyDescent="0.2">
      <c r="B150" s="29">
        <f t="shared" si="1"/>
        <v>122</v>
      </c>
      <c r="C150" s="30" t="s">
        <v>107</v>
      </c>
      <c r="D150" s="35"/>
      <c r="E150" s="36"/>
      <c r="F150" s="33"/>
      <c r="G150" s="23"/>
      <c r="H150" s="23"/>
      <c r="I150" s="23"/>
      <c r="J150" s="23"/>
    </row>
    <row r="151" spans="2:10" ht="20.25" customHeight="1" x14ac:dyDescent="0.2">
      <c r="B151" s="29">
        <f t="shared" si="1"/>
        <v>123</v>
      </c>
      <c r="C151" s="34" t="s">
        <v>108</v>
      </c>
      <c r="D151" s="35"/>
      <c r="E151" s="36"/>
      <c r="F151" s="33"/>
      <c r="G151" s="23"/>
      <c r="H151" s="23"/>
      <c r="I151" s="23"/>
      <c r="J151" s="23"/>
    </row>
    <row r="152" spans="2:10" ht="20.25" customHeight="1" x14ac:dyDescent="0.2">
      <c r="B152" s="29">
        <f t="shared" si="1"/>
        <v>124</v>
      </c>
      <c r="C152" s="34" t="s">
        <v>288</v>
      </c>
      <c r="D152" s="35"/>
      <c r="E152" s="36"/>
      <c r="F152" s="33"/>
      <c r="G152" s="23"/>
      <c r="H152" s="23"/>
      <c r="I152" s="23"/>
      <c r="J152" s="23"/>
    </row>
    <row r="153" spans="2:10" ht="20.25" customHeight="1" x14ac:dyDescent="0.2">
      <c r="B153" s="29">
        <f t="shared" si="1"/>
        <v>125</v>
      </c>
      <c r="C153" s="34" t="s">
        <v>109</v>
      </c>
      <c r="D153" s="35"/>
      <c r="E153" s="36"/>
      <c r="F153" s="33"/>
      <c r="G153" s="23"/>
      <c r="H153" s="23"/>
      <c r="I153" s="23"/>
      <c r="J153" s="23"/>
    </row>
    <row r="154" spans="2:10" ht="20.25" customHeight="1" x14ac:dyDescent="0.2">
      <c r="B154" s="29">
        <f t="shared" si="1"/>
        <v>126</v>
      </c>
      <c r="C154" s="34" t="s">
        <v>110</v>
      </c>
      <c r="D154" s="35"/>
      <c r="E154" s="36"/>
      <c r="F154" s="33"/>
      <c r="G154" s="23"/>
      <c r="H154" s="23"/>
      <c r="I154" s="23"/>
      <c r="J154" s="23"/>
    </row>
    <row r="155" spans="2:10" ht="20.25" customHeight="1" x14ac:dyDescent="0.2">
      <c r="B155" s="29">
        <f t="shared" si="1"/>
        <v>127</v>
      </c>
      <c r="C155" s="34" t="s">
        <v>111</v>
      </c>
      <c r="D155" s="31"/>
      <c r="E155" s="32"/>
      <c r="F155" s="33"/>
      <c r="G155" s="23"/>
      <c r="H155" s="23"/>
      <c r="I155" s="23"/>
      <c r="J155" s="23"/>
    </row>
    <row r="156" spans="2:10" ht="20.25" customHeight="1" x14ac:dyDescent="0.2">
      <c r="B156" s="29">
        <f t="shared" si="1"/>
        <v>128</v>
      </c>
      <c r="C156" s="30" t="s">
        <v>112</v>
      </c>
      <c r="D156" s="35"/>
      <c r="E156" s="36"/>
      <c r="F156" s="33"/>
      <c r="G156" s="23"/>
      <c r="H156" s="23"/>
      <c r="I156" s="23"/>
      <c r="J156" s="23"/>
    </row>
    <row r="157" spans="2:10" ht="20.25" customHeight="1" x14ac:dyDescent="0.2">
      <c r="B157" s="29">
        <f t="shared" si="1"/>
        <v>129</v>
      </c>
      <c r="C157" s="34" t="s">
        <v>168</v>
      </c>
      <c r="D157" s="35"/>
      <c r="E157" s="36"/>
      <c r="F157" s="33"/>
      <c r="G157" s="23"/>
      <c r="H157" s="23"/>
      <c r="I157" s="23"/>
      <c r="J157" s="23"/>
    </row>
    <row r="158" spans="2:10" ht="20.25" customHeight="1" x14ac:dyDescent="0.2">
      <c r="B158" s="29">
        <f t="shared" ref="B158:B217" si="2">ROW()-28</f>
        <v>130</v>
      </c>
      <c r="C158" s="34" t="s">
        <v>113</v>
      </c>
      <c r="D158" s="35"/>
      <c r="E158" s="36"/>
      <c r="F158" s="33"/>
      <c r="G158" s="23"/>
      <c r="H158" s="23"/>
      <c r="I158" s="23"/>
      <c r="J158" s="23"/>
    </row>
    <row r="159" spans="2:10" ht="20.25" customHeight="1" x14ac:dyDescent="0.2">
      <c r="B159" s="29">
        <f t="shared" si="2"/>
        <v>131</v>
      </c>
      <c r="C159" s="34" t="s">
        <v>298</v>
      </c>
      <c r="D159" s="35"/>
      <c r="E159" s="36"/>
      <c r="F159" s="33"/>
      <c r="G159" s="23"/>
      <c r="H159" s="23"/>
      <c r="I159" s="23"/>
      <c r="J159" s="23"/>
    </row>
    <row r="160" spans="2:10" ht="20.25" customHeight="1" x14ac:dyDescent="0.2">
      <c r="B160" s="29">
        <f t="shared" si="2"/>
        <v>132</v>
      </c>
      <c r="C160" s="34" t="s">
        <v>293</v>
      </c>
      <c r="D160" s="35"/>
      <c r="E160" s="36"/>
      <c r="F160" s="33"/>
      <c r="G160" s="23"/>
      <c r="H160" s="23"/>
      <c r="I160" s="23"/>
      <c r="J160" s="23"/>
    </row>
    <row r="161" spans="2:10" ht="20.25" customHeight="1" x14ac:dyDescent="0.2">
      <c r="B161" s="29">
        <f t="shared" si="2"/>
        <v>133</v>
      </c>
      <c r="C161" s="34" t="s">
        <v>114</v>
      </c>
      <c r="D161" s="35"/>
      <c r="E161" s="36"/>
      <c r="F161" s="33"/>
      <c r="G161" s="23"/>
      <c r="H161" s="23"/>
      <c r="I161" s="23"/>
      <c r="J161" s="23"/>
    </row>
    <row r="162" spans="2:10" ht="20.25" customHeight="1" x14ac:dyDescent="0.2">
      <c r="B162" s="29">
        <f t="shared" si="2"/>
        <v>134</v>
      </c>
      <c r="C162" s="34" t="s">
        <v>115</v>
      </c>
      <c r="D162" s="31"/>
      <c r="E162" s="32"/>
      <c r="F162" s="33"/>
      <c r="G162" s="23"/>
      <c r="H162" s="23"/>
      <c r="I162" s="23"/>
      <c r="J162" s="23"/>
    </row>
    <row r="163" spans="2:10" ht="20.25" customHeight="1" x14ac:dyDescent="0.2">
      <c r="B163" s="29">
        <f t="shared" si="2"/>
        <v>135</v>
      </c>
      <c r="C163" s="30" t="s">
        <v>116</v>
      </c>
      <c r="D163" s="35"/>
      <c r="E163" s="36"/>
      <c r="F163" s="33"/>
      <c r="G163" s="23"/>
      <c r="H163" s="23"/>
      <c r="I163" s="23"/>
      <c r="J163" s="23"/>
    </row>
    <row r="164" spans="2:10" ht="20.25" customHeight="1" x14ac:dyDescent="0.2">
      <c r="B164" s="29">
        <f t="shared" si="2"/>
        <v>136</v>
      </c>
      <c r="C164" s="34" t="s">
        <v>117</v>
      </c>
      <c r="D164" s="35"/>
      <c r="E164" s="36"/>
      <c r="F164" s="33"/>
      <c r="G164" s="23"/>
      <c r="H164" s="23"/>
      <c r="I164" s="23"/>
      <c r="J164" s="23"/>
    </row>
    <row r="165" spans="2:10" ht="20.25" customHeight="1" x14ac:dyDescent="0.2">
      <c r="B165" s="29">
        <f t="shared" si="2"/>
        <v>137</v>
      </c>
      <c r="C165" s="34" t="s">
        <v>118</v>
      </c>
      <c r="D165" s="35"/>
      <c r="E165" s="36"/>
      <c r="F165" s="33"/>
      <c r="G165" s="23"/>
      <c r="H165" s="23"/>
      <c r="I165" s="23"/>
      <c r="J165" s="23"/>
    </row>
    <row r="166" spans="2:10" ht="20.25" customHeight="1" x14ac:dyDescent="0.2">
      <c r="B166" s="29">
        <f t="shared" si="2"/>
        <v>138</v>
      </c>
      <c r="C166" s="34" t="s">
        <v>187</v>
      </c>
      <c r="D166" s="35"/>
      <c r="E166" s="36"/>
      <c r="F166" s="33"/>
      <c r="G166" s="23"/>
      <c r="H166" s="23"/>
      <c r="I166" s="23"/>
      <c r="J166" s="23"/>
    </row>
    <row r="167" spans="2:10" ht="20.25" customHeight="1" x14ac:dyDescent="0.2">
      <c r="B167" s="29">
        <f t="shared" si="2"/>
        <v>139</v>
      </c>
      <c r="C167" s="34" t="s">
        <v>119</v>
      </c>
      <c r="D167" s="35"/>
      <c r="E167" s="36"/>
      <c r="F167" s="33"/>
      <c r="G167" s="23"/>
      <c r="H167" s="23"/>
      <c r="I167" s="23"/>
      <c r="J167" s="23"/>
    </row>
    <row r="168" spans="2:10" ht="20.25" customHeight="1" x14ac:dyDescent="0.2">
      <c r="B168" s="29">
        <f t="shared" si="2"/>
        <v>140</v>
      </c>
      <c r="C168" s="34" t="s">
        <v>279</v>
      </c>
      <c r="D168" s="35"/>
      <c r="E168" s="36"/>
      <c r="F168" s="33"/>
      <c r="G168" s="23"/>
      <c r="H168" s="23"/>
      <c r="I168" s="23"/>
      <c r="J168" s="23"/>
    </row>
    <row r="169" spans="2:10" ht="20.25" customHeight="1" x14ac:dyDescent="0.2">
      <c r="B169" s="29">
        <f t="shared" si="2"/>
        <v>141</v>
      </c>
      <c r="C169" s="34" t="s">
        <v>120</v>
      </c>
      <c r="D169" s="31"/>
      <c r="E169" s="32"/>
      <c r="F169" s="33"/>
      <c r="G169" s="23"/>
      <c r="H169" s="23"/>
      <c r="I169" s="23"/>
      <c r="J169" s="23"/>
    </row>
    <row r="170" spans="2:10" ht="20.25" customHeight="1" x14ac:dyDescent="0.2">
      <c r="B170" s="29">
        <f t="shared" si="2"/>
        <v>142</v>
      </c>
      <c r="C170" s="30" t="s">
        <v>121</v>
      </c>
      <c r="D170" s="35"/>
      <c r="E170" s="36"/>
      <c r="F170" s="33"/>
      <c r="G170" s="23"/>
      <c r="H170" s="23"/>
      <c r="I170" s="23"/>
      <c r="J170" s="23"/>
    </row>
    <row r="171" spans="2:10" ht="20.25" customHeight="1" x14ac:dyDescent="0.2">
      <c r="B171" s="29">
        <f t="shared" si="2"/>
        <v>143</v>
      </c>
      <c r="C171" s="34" t="s">
        <v>122</v>
      </c>
      <c r="D171" s="35"/>
      <c r="E171" s="36"/>
      <c r="F171" s="33"/>
      <c r="G171" s="23"/>
      <c r="H171" s="23"/>
      <c r="I171" s="23"/>
      <c r="J171" s="23"/>
    </row>
    <row r="172" spans="2:10" ht="20.25" customHeight="1" x14ac:dyDescent="0.2">
      <c r="B172" s="29">
        <f t="shared" si="2"/>
        <v>144</v>
      </c>
      <c r="C172" s="34" t="s">
        <v>123</v>
      </c>
      <c r="D172" s="35"/>
      <c r="E172" s="36"/>
      <c r="F172" s="33"/>
      <c r="G172" s="23"/>
      <c r="H172" s="23"/>
      <c r="I172" s="23"/>
      <c r="J172" s="23"/>
    </row>
    <row r="173" spans="2:10" ht="20.25" customHeight="1" x14ac:dyDescent="0.2">
      <c r="B173" s="29">
        <f t="shared" si="2"/>
        <v>145</v>
      </c>
      <c r="C173" s="34" t="s">
        <v>124</v>
      </c>
      <c r="D173" s="35"/>
      <c r="E173" s="36"/>
      <c r="F173" s="33"/>
      <c r="G173" s="23"/>
      <c r="H173" s="23"/>
      <c r="I173" s="23"/>
      <c r="J173" s="23"/>
    </row>
    <row r="174" spans="2:10" ht="20.25" customHeight="1" x14ac:dyDescent="0.2">
      <c r="B174" s="29">
        <f t="shared" si="2"/>
        <v>146</v>
      </c>
      <c r="C174" s="34" t="s">
        <v>180</v>
      </c>
      <c r="D174" s="35"/>
      <c r="E174" s="36"/>
      <c r="F174" s="33"/>
      <c r="G174" s="23"/>
      <c r="H174" s="23"/>
      <c r="I174" s="23"/>
      <c r="J174" s="23"/>
    </row>
    <row r="175" spans="2:10" ht="20.25" customHeight="1" x14ac:dyDescent="0.2">
      <c r="B175" s="29">
        <f t="shared" si="2"/>
        <v>147</v>
      </c>
      <c r="C175" s="34" t="s">
        <v>125</v>
      </c>
      <c r="D175" s="31"/>
      <c r="E175" s="32"/>
      <c r="F175" s="33"/>
      <c r="G175" s="23"/>
      <c r="H175" s="23"/>
      <c r="I175" s="23"/>
      <c r="J175" s="23"/>
    </row>
    <row r="176" spans="2:10" ht="20.25" customHeight="1" x14ac:dyDescent="0.2">
      <c r="B176" s="29">
        <f t="shared" si="2"/>
        <v>148</v>
      </c>
      <c r="C176" s="34" t="s">
        <v>192</v>
      </c>
      <c r="D176" s="31"/>
      <c r="E176" s="32"/>
      <c r="F176" s="33"/>
      <c r="G176" s="23"/>
      <c r="H176" s="23"/>
      <c r="I176" s="23"/>
      <c r="J176" s="23"/>
    </row>
    <row r="177" spans="2:10" ht="20.25" customHeight="1" x14ac:dyDescent="0.2">
      <c r="B177" s="29">
        <f t="shared" si="2"/>
        <v>149</v>
      </c>
      <c r="C177" s="34" t="s">
        <v>193</v>
      </c>
      <c r="D177" s="31"/>
      <c r="E177" s="32"/>
      <c r="F177" s="33"/>
      <c r="G177" s="23"/>
      <c r="H177" s="23"/>
      <c r="I177" s="23"/>
      <c r="J177" s="23"/>
    </row>
    <row r="178" spans="2:10" ht="20.25" customHeight="1" x14ac:dyDescent="0.2">
      <c r="B178" s="29">
        <f t="shared" si="2"/>
        <v>150</v>
      </c>
      <c r="C178" s="34" t="s">
        <v>179</v>
      </c>
      <c r="D178" s="31"/>
      <c r="E178" s="32"/>
      <c r="F178" s="33"/>
      <c r="G178" s="23"/>
      <c r="H178" s="23"/>
      <c r="I178" s="23"/>
      <c r="J178" s="23"/>
    </row>
    <row r="179" spans="2:10" ht="20.25" customHeight="1" x14ac:dyDescent="0.2">
      <c r="B179" s="29">
        <f t="shared" si="2"/>
        <v>151</v>
      </c>
      <c r="C179" s="34" t="s">
        <v>182</v>
      </c>
      <c r="D179" s="31"/>
      <c r="E179" s="32"/>
      <c r="F179" s="33"/>
      <c r="G179" s="23"/>
      <c r="H179" s="23"/>
      <c r="I179" s="23"/>
      <c r="J179" s="23"/>
    </row>
    <row r="180" spans="2:10" ht="20.25" customHeight="1" x14ac:dyDescent="0.2">
      <c r="B180" s="29">
        <f t="shared" si="2"/>
        <v>152</v>
      </c>
      <c r="C180" s="30" t="s">
        <v>175</v>
      </c>
      <c r="D180" s="31"/>
      <c r="E180" s="32"/>
      <c r="F180" s="33"/>
      <c r="G180" s="23"/>
      <c r="H180" s="23"/>
      <c r="I180" s="23"/>
      <c r="J180" s="23"/>
    </row>
    <row r="181" spans="2:10" ht="20.25" customHeight="1" x14ac:dyDescent="0.2">
      <c r="B181" s="29">
        <f t="shared" si="2"/>
        <v>153</v>
      </c>
      <c r="C181" s="30" t="s">
        <v>126</v>
      </c>
      <c r="D181" s="35"/>
      <c r="E181" s="36"/>
      <c r="F181" s="33"/>
      <c r="G181" s="23"/>
      <c r="H181" s="23"/>
      <c r="I181" s="23"/>
      <c r="J181" s="23"/>
    </row>
    <row r="182" spans="2:10" ht="20.25" customHeight="1" x14ac:dyDescent="0.2">
      <c r="B182" s="29">
        <f t="shared" si="2"/>
        <v>154</v>
      </c>
      <c r="C182" s="34" t="s">
        <v>127</v>
      </c>
      <c r="D182" s="35"/>
      <c r="E182" s="36"/>
      <c r="F182" s="33"/>
      <c r="G182" s="23"/>
      <c r="H182" s="23"/>
      <c r="I182" s="23"/>
      <c r="J182" s="23"/>
    </row>
    <row r="183" spans="2:10" ht="20.25" customHeight="1" x14ac:dyDescent="0.2">
      <c r="B183" s="29">
        <f t="shared" si="2"/>
        <v>155</v>
      </c>
      <c r="C183" s="34" t="s">
        <v>128</v>
      </c>
      <c r="D183" s="35"/>
      <c r="E183" s="36"/>
      <c r="F183" s="33"/>
      <c r="G183" s="23"/>
      <c r="H183" s="23"/>
      <c r="I183" s="23"/>
      <c r="J183" s="23"/>
    </row>
    <row r="184" spans="2:10" ht="20.25" customHeight="1" x14ac:dyDescent="0.2">
      <c r="B184" s="29">
        <f t="shared" si="2"/>
        <v>156</v>
      </c>
      <c r="C184" s="30" t="s">
        <v>183</v>
      </c>
      <c r="D184" s="35"/>
      <c r="E184" s="36"/>
      <c r="F184" s="33"/>
      <c r="G184" s="23"/>
      <c r="H184" s="23"/>
      <c r="I184" s="23"/>
      <c r="J184" s="23"/>
    </row>
    <row r="185" spans="2:10" ht="20.25" customHeight="1" x14ac:dyDescent="0.2">
      <c r="B185" s="29">
        <f t="shared" si="2"/>
        <v>157</v>
      </c>
      <c r="C185" s="34" t="s">
        <v>178</v>
      </c>
      <c r="D185" s="35"/>
      <c r="E185" s="36"/>
      <c r="F185" s="33"/>
      <c r="G185" s="23"/>
      <c r="H185" s="23"/>
      <c r="I185" s="23"/>
      <c r="J185" s="23"/>
    </row>
    <row r="186" spans="2:10" ht="20.25" customHeight="1" x14ac:dyDescent="0.2">
      <c r="B186" s="29">
        <f t="shared" si="2"/>
        <v>158</v>
      </c>
      <c r="C186" s="34" t="s">
        <v>129</v>
      </c>
      <c r="D186" s="35"/>
      <c r="E186" s="36"/>
      <c r="F186" s="33"/>
      <c r="G186" s="23"/>
      <c r="H186" s="23"/>
      <c r="I186" s="23"/>
      <c r="J186" s="23"/>
    </row>
    <row r="187" spans="2:10" ht="20.25" customHeight="1" x14ac:dyDescent="0.2">
      <c r="B187" s="29">
        <f t="shared" si="2"/>
        <v>159</v>
      </c>
      <c r="C187" s="34" t="s">
        <v>130</v>
      </c>
      <c r="D187" s="31"/>
      <c r="E187" s="32"/>
      <c r="F187" s="33"/>
      <c r="G187" s="23"/>
      <c r="H187" s="23"/>
      <c r="I187" s="23"/>
      <c r="J187" s="23"/>
    </row>
    <row r="188" spans="2:10" ht="20.25" customHeight="1" x14ac:dyDescent="0.2">
      <c r="B188" s="29">
        <f t="shared" si="2"/>
        <v>160</v>
      </c>
      <c r="C188" s="30" t="s">
        <v>131</v>
      </c>
      <c r="D188" s="35"/>
      <c r="E188" s="36"/>
      <c r="F188" s="33"/>
      <c r="G188" s="23"/>
      <c r="H188" s="23"/>
      <c r="I188" s="23"/>
      <c r="J188" s="23"/>
    </row>
    <row r="189" spans="2:10" ht="20.25" customHeight="1" x14ac:dyDescent="0.2">
      <c r="B189" s="29">
        <f t="shared" si="2"/>
        <v>161</v>
      </c>
      <c r="C189" s="34" t="s">
        <v>132</v>
      </c>
      <c r="D189" s="35"/>
      <c r="E189" s="36"/>
      <c r="F189" s="33"/>
      <c r="G189" s="23"/>
      <c r="H189" s="23"/>
      <c r="I189" s="23"/>
      <c r="J189" s="23"/>
    </row>
    <row r="190" spans="2:10" ht="20.25" customHeight="1" x14ac:dyDescent="0.2">
      <c r="B190" s="29">
        <f t="shared" si="2"/>
        <v>162</v>
      </c>
      <c r="C190" s="34" t="s">
        <v>196</v>
      </c>
      <c r="D190" s="35"/>
      <c r="E190" s="36"/>
      <c r="F190" s="33"/>
      <c r="G190" s="23"/>
      <c r="H190" s="23"/>
      <c r="I190" s="23"/>
      <c r="J190" s="23"/>
    </row>
    <row r="191" spans="2:10" ht="20.25" customHeight="1" x14ac:dyDescent="0.2">
      <c r="B191" s="29">
        <f t="shared" si="2"/>
        <v>163</v>
      </c>
      <c r="C191" s="34" t="s">
        <v>133</v>
      </c>
      <c r="D191" s="35"/>
      <c r="E191" s="36"/>
      <c r="F191" s="33"/>
      <c r="G191" s="23"/>
      <c r="H191" s="23"/>
      <c r="I191" s="23"/>
      <c r="J191" s="23"/>
    </row>
    <row r="192" spans="2:10" ht="20.25" customHeight="1" x14ac:dyDescent="0.2">
      <c r="B192" s="29">
        <f t="shared" si="2"/>
        <v>164</v>
      </c>
      <c r="C192" s="34" t="s">
        <v>156</v>
      </c>
      <c r="D192" s="35"/>
      <c r="E192" s="36"/>
      <c r="F192" s="33"/>
      <c r="G192" s="23"/>
      <c r="H192" s="23"/>
      <c r="I192" s="23"/>
      <c r="J192" s="23"/>
    </row>
    <row r="193" spans="2:10" ht="20.25" customHeight="1" x14ac:dyDescent="0.2">
      <c r="B193" s="29">
        <f t="shared" si="2"/>
        <v>165</v>
      </c>
      <c r="C193" s="34" t="s">
        <v>134</v>
      </c>
      <c r="D193" s="31"/>
      <c r="E193" s="32"/>
      <c r="F193" s="33"/>
      <c r="G193" s="23"/>
      <c r="H193" s="23"/>
      <c r="I193" s="23"/>
      <c r="J193" s="23"/>
    </row>
    <row r="194" spans="2:10" ht="20.25" customHeight="1" x14ac:dyDescent="0.2">
      <c r="B194" s="29">
        <f t="shared" si="2"/>
        <v>166</v>
      </c>
      <c r="C194" s="30" t="s">
        <v>135</v>
      </c>
      <c r="D194" s="35"/>
      <c r="E194" s="36"/>
      <c r="F194" s="33"/>
      <c r="G194" s="23"/>
      <c r="H194" s="23"/>
      <c r="I194" s="23"/>
      <c r="J194" s="23"/>
    </row>
    <row r="195" spans="2:10" ht="20.25" customHeight="1" x14ac:dyDescent="0.2">
      <c r="B195" s="29">
        <f t="shared" si="2"/>
        <v>167</v>
      </c>
      <c r="C195" s="34" t="s">
        <v>167</v>
      </c>
      <c r="D195" s="35"/>
      <c r="E195" s="36"/>
      <c r="F195" s="33"/>
      <c r="G195" s="23"/>
      <c r="H195" s="23"/>
      <c r="I195" s="23"/>
      <c r="J195" s="23"/>
    </row>
    <row r="196" spans="2:10" ht="20.25" customHeight="1" x14ac:dyDescent="0.2">
      <c r="B196" s="29">
        <f t="shared" si="2"/>
        <v>168</v>
      </c>
      <c r="C196" s="34" t="s">
        <v>136</v>
      </c>
      <c r="D196" s="35"/>
      <c r="E196" s="36"/>
      <c r="F196" s="33"/>
      <c r="G196" s="23"/>
      <c r="H196" s="23"/>
      <c r="I196" s="23"/>
      <c r="J196" s="23"/>
    </row>
    <row r="197" spans="2:10" ht="20.25" customHeight="1" x14ac:dyDescent="0.2">
      <c r="B197" s="29">
        <f t="shared" si="2"/>
        <v>169</v>
      </c>
      <c r="C197" s="34" t="s">
        <v>194</v>
      </c>
      <c r="D197" s="35"/>
      <c r="E197" s="36"/>
      <c r="F197" s="33"/>
      <c r="G197" s="23"/>
      <c r="H197" s="23"/>
      <c r="I197" s="23"/>
      <c r="J197" s="23"/>
    </row>
    <row r="198" spans="2:10" ht="20.25" customHeight="1" x14ac:dyDescent="0.2">
      <c r="B198" s="29">
        <f t="shared" si="2"/>
        <v>170</v>
      </c>
      <c r="C198" s="34" t="s">
        <v>195</v>
      </c>
      <c r="D198" s="35"/>
      <c r="E198" s="36"/>
      <c r="F198" s="33"/>
      <c r="G198" s="23"/>
      <c r="H198" s="23"/>
      <c r="I198" s="23"/>
      <c r="J198" s="23"/>
    </row>
    <row r="199" spans="2:10" ht="20.25" customHeight="1" x14ac:dyDescent="0.2">
      <c r="B199" s="29">
        <f t="shared" si="2"/>
        <v>171</v>
      </c>
      <c r="C199" s="34" t="s">
        <v>157</v>
      </c>
      <c r="D199" s="35"/>
      <c r="E199" s="36"/>
      <c r="F199" s="33"/>
      <c r="G199" s="23"/>
      <c r="H199" s="23"/>
      <c r="I199" s="23"/>
      <c r="J199" s="23"/>
    </row>
    <row r="200" spans="2:10" ht="20.25" customHeight="1" x14ac:dyDescent="0.2">
      <c r="B200" s="29">
        <f t="shared" si="2"/>
        <v>172</v>
      </c>
      <c r="C200" s="34" t="s">
        <v>188</v>
      </c>
      <c r="D200" s="35"/>
      <c r="E200" s="36"/>
      <c r="F200" s="33"/>
      <c r="G200" s="23"/>
      <c r="H200" s="23"/>
      <c r="I200" s="23"/>
      <c r="J200" s="23"/>
    </row>
    <row r="201" spans="2:10" ht="20.25" customHeight="1" x14ac:dyDescent="0.2">
      <c r="B201" s="29">
        <f t="shared" si="2"/>
        <v>173</v>
      </c>
      <c r="C201" s="34" t="s">
        <v>189</v>
      </c>
      <c r="D201" s="35"/>
      <c r="E201" s="36"/>
      <c r="F201" s="33"/>
      <c r="G201" s="23"/>
      <c r="H201" s="23"/>
      <c r="I201" s="23"/>
      <c r="J201" s="23"/>
    </row>
    <row r="202" spans="2:10" ht="20.25" customHeight="1" x14ac:dyDescent="0.2">
      <c r="B202" s="29">
        <f t="shared" si="2"/>
        <v>174</v>
      </c>
      <c r="C202" s="34" t="s">
        <v>191</v>
      </c>
      <c r="D202" s="35"/>
      <c r="E202" s="36"/>
      <c r="F202" s="33"/>
      <c r="G202" s="23"/>
      <c r="H202" s="23"/>
      <c r="I202" s="23"/>
      <c r="J202" s="23"/>
    </row>
    <row r="203" spans="2:10" ht="20.25" customHeight="1" x14ac:dyDescent="0.2">
      <c r="B203" s="29">
        <f t="shared" si="2"/>
        <v>175</v>
      </c>
      <c r="C203" s="34" t="s">
        <v>137</v>
      </c>
      <c r="D203" s="31"/>
      <c r="E203" s="32"/>
      <c r="F203" s="33"/>
      <c r="G203" s="23"/>
      <c r="H203" s="23"/>
      <c r="I203" s="23"/>
      <c r="J203" s="23"/>
    </row>
    <row r="204" spans="2:10" ht="20.25" customHeight="1" x14ac:dyDescent="0.2">
      <c r="B204" s="29">
        <f t="shared" si="2"/>
        <v>176</v>
      </c>
      <c r="C204" s="30" t="s">
        <v>138</v>
      </c>
      <c r="D204" s="35"/>
      <c r="E204" s="36"/>
      <c r="F204" s="33"/>
      <c r="G204" s="23"/>
      <c r="H204" s="23"/>
      <c r="I204" s="23"/>
      <c r="J204" s="23"/>
    </row>
    <row r="205" spans="2:10" ht="20.25" customHeight="1" x14ac:dyDescent="0.2">
      <c r="B205" s="29">
        <f t="shared" si="2"/>
        <v>177</v>
      </c>
      <c r="C205" s="34" t="s">
        <v>139</v>
      </c>
      <c r="D205" s="35"/>
      <c r="E205" s="36"/>
      <c r="F205" s="33"/>
      <c r="G205" s="23"/>
      <c r="H205" s="23"/>
      <c r="I205" s="23"/>
      <c r="J205" s="23"/>
    </row>
    <row r="206" spans="2:10" ht="20.25" customHeight="1" x14ac:dyDescent="0.2">
      <c r="B206" s="29">
        <f t="shared" si="2"/>
        <v>178</v>
      </c>
      <c r="C206" s="34" t="s">
        <v>140</v>
      </c>
      <c r="D206" s="35"/>
      <c r="E206" s="36"/>
      <c r="F206" s="33"/>
      <c r="G206" s="23"/>
      <c r="H206" s="23"/>
      <c r="I206" s="23"/>
      <c r="J206" s="23"/>
    </row>
    <row r="207" spans="2:10" ht="20.25" customHeight="1" x14ac:dyDescent="0.2">
      <c r="B207" s="29">
        <f t="shared" si="2"/>
        <v>179</v>
      </c>
      <c r="C207" s="34" t="s">
        <v>141</v>
      </c>
      <c r="D207" s="35"/>
      <c r="E207" s="36"/>
      <c r="F207" s="33"/>
      <c r="G207" s="23"/>
      <c r="H207" s="23"/>
      <c r="I207" s="23"/>
      <c r="J207" s="23"/>
    </row>
    <row r="208" spans="2:10" ht="20.25" customHeight="1" x14ac:dyDescent="0.2">
      <c r="B208" s="29">
        <f t="shared" si="2"/>
        <v>180</v>
      </c>
      <c r="C208" s="34" t="s">
        <v>142</v>
      </c>
      <c r="D208" s="31"/>
      <c r="E208" s="32"/>
      <c r="F208" s="33"/>
      <c r="G208" s="23"/>
      <c r="H208" s="23"/>
      <c r="I208" s="23"/>
      <c r="J208" s="23"/>
    </row>
    <row r="209" spans="2:10" ht="20.25" customHeight="1" x14ac:dyDescent="0.2">
      <c r="B209" s="29">
        <f t="shared" si="2"/>
        <v>181</v>
      </c>
      <c r="C209" s="30" t="s">
        <v>143</v>
      </c>
      <c r="D209" s="35"/>
      <c r="E209" s="36"/>
      <c r="F209" s="33"/>
      <c r="G209" s="23"/>
      <c r="H209" s="23"/>
      <c r="I209" s="23"/>
      <c r="J209" s="23"/>
    </row>
    <row r="210" spans="2:10" ht="20.25" customHeight="1" x14ac:dyDescent="0.2">
      <c r="B210" s="29">
        <f t="shared" si="2"/>
        <v>182</v>
      </c>
      <c r="C210" s="34" t="s">
        <v>144</v>
      </c>
      <c r="D210" s="35"/>
      <c r="E210" s="36"/>
      <c r="F210" s="33"/>
      <c r="G210" s="23"/>
      <c r="H210" s="23"/>
      <c r="I210" s="23"/>
      <c r="J210" s="23"/>
    </row>
    <row r="211" spans="2:10" ht="20.25" customHeight="1" x14ac:dyDescent="0.2">
      <c r="B211" s="29">
        <f t="shared" si="2"/>
        <v>183</v>
      </c>
      <c r="C211" s="34" t="s">
        <v>145</v>
      </c>
      <c r="D211" s="35"/>
      <c r="E211" s="36"/>
      <c r="F211" s="33"/>
      <c r="G211" s="23"/>
      <c r="H211" s="23"/>
      <c r="I211" s="23"/>
      <c r="J211" s="23"/>
    </row>
    <row r="212" spans="2:10" ht="20.25" customHeight="1" x14ac:dyDescent="0.2">
      <c r="B212" s="29">
        <f t="shared" si="2"/>
        <v>184</v>
      </c>
      <c r="C212" s="34" t="s">
        <v>146</v>
      </c>
      <c r="D212" s="35"/>
      <c r="E212" s="36"/>
      <c r="F212" s="33"/>
      <c r="G212" s="23"/>
      <c r="H212" s="23"/>
      <c r="I212" s="23"/>
      <c r="J212" s="23"/>
    </row>
    <row r="213" spans="2:10" ht="20.25" customHeight="1" x14ac:dyDescent="0.2">
      <c r="B213" s="29">
        <f t="shared" si="2"/>
        <v>185</v>
      </c>
      <c r="C213" s="34" t="s">
        <v>147</v>
      </c>
      <c r="D213" s="35"/>
      <c r="E213" s="36"/>
      <c r="F213" s="33"/>
      <c r="G213" s="23"/>
      <c r="H213" s="23"/>
      <c r="I213" s="23"/>
      <c r="J213" s="23"/>
    </row>
    <row r="214" spans="2:10" ht="20.25" customHeight="1" x14ac:dyDescent="0.2">
      <c r="B214" s="29">
        <f t="shared" si="2"/>
        <v>186</v>
      </c>
      <c r="C214" s="30" t="s">
        <v>148</v>
      </c>
      <c r="D214" s="35"/>
      <c r="E214" s="36"/>
      <c r="F214" s="33"/>
      <c r="G214" s="23"/>
      <c r="H214" s="23"/>
      <c r="I214" s="23"/>
      <c r="J214" s="23"/>
    </row>
    <row r="215" spans="2:10" ht="20.25" customHeight="1" x14ac:dyDescent="0.2">
      <c r="B215" s="29">
        <f t="shared" si="2"/>
        <v>187</v>
      </c>
      <c r="C215" s="37" t="s">
        <v>190</v>
      </c>
      <c r="D215" s="31"/>
      <c r="E215" s="32"/>
      <c r="F215" s="33"/>
      <c r="G215" s="23"/>
      <c r="H215" s="23"/>
      <c r="I215" s="23"/>
      <c r="J215" s="23"/>
    </row>
    <row r="216" spans="2:10" ht="20.25" customHeight="1" x14ac:dyDescent="0.2">
      <c r="B216" s="29">
        <f t="shared" si="2"/>
        <v>188</v>
      </c>
      <c r="C216" s="37" t="s">
        <v>303</v>
      </c>
      <c r="D216" s="31"/>
      <c r="E216" s="32"/>
      <c r="F216" s="33"/>
      <c r="G216" s="23"/>
      <c r="H216" s="23"/>
      <c r="I216" s="23"/>
      <c r="J216" s="23"/>
    </row>
    <row r="217" spans="2:10" ht="20.25" customHeight="1" x14ac:dyDescent="0.2">
      <c r="B217" s="29">
        <f t="shared" si="2"/>
        <v>189</v>
      </c>
      <c r="C217" s="37" t="s">
        <v>304</v>
      </c>
      <c r="D217" s="31"/>
      <c r="E217" s="32"/>
      <c r="F217" s="33"/>
      <c r="G217" s="89" t="s">
        <v>197</v>
      </c>
      <c r="H217" s="90"/>
      <c r="I217" s="90"/>
      <c r="J217" s="23"/>
    </row>
    <row r="218" spans="2:10" ht="20.25" customHeight="1" x14ac:dyDescent="0.2">
      <c r="B218" s="95" t="s">
        <v>149</v>
      </c>
      <c r="C218" s="95"/>
      <c r="D218" s="95"/>
      <c r="E218" s="95"/>
      <c r="F218" s="96"/>
      <c r="G218" s="89"/>
      <c r="H218" s="90"/>
      <c r="I218" s="90"/>
      <c r="J218" s="23"/>
    </row>
    <row r="219" spans="2:10" ht="20.25" customHeight="1" x14ac:dyDescent="0.2">
      <c r="B219" s="29">
        <f>ROW()-29</f>
        <v>190</v>
      </c>
      <c r="C219" s="43"/>
      <c r="D219" s="44"/>
      <c r="E219" s="44"/>
      <c r="F219" s="45"/>
      <c r="G219" s="89"/>
      <c r="H219" s="90"/>
      <c r="I219" s="90"/>
      <c r="J219" s="23"/>
    </row>
    <row r="220" spans="2:10" ht="20.25" customHeight="1" x14ac:dyDescent="0.2">
      <c r="B220" s="29">
        <f t="shared" ref="B220:B232" si="3">ROW()-29</f>
        <v>191</v>
      </c>
      <c r="C220" s="43"/>
      <c r="D220" s="44"/>
      <c r="E220" s="44"/>
      <c r="F220" s="45"/>
      <c r="J220" s="23"/>
    </row>
    <row r="221" spans="2:10" ht="20.25" customHeight="1" x14ac:dyDescent="0.2">
      <c r="B221" s="29">
        <f t="shared" si="3"/>
        <v>192</v>
      </c>
      <c r="C221" s="43"/>
      <c r="D221" s="44"/>
      <c r="E221" s="44"/>
      <c r="F221" s="45"/>
      <c r="J221" s="23"/>
    </row>
    <row r="222" spans="2:10" ht="20.25" customHeight="1" x14ac:dyDescent="0.2">
      <c r="B222" s="29">
        <f t="shared" si="3"/>
        <v>193</v>
      </c>
      <c r="C222" s="43"/>
      <c r="D222" s="44"/>
      <c r="E222" s="44"/>
      <c r="F222" s="45"/>
      <c r="J222" s="23"/>
    </row>
    <row r="223" spans="2:10" ht="20.25" customHeight="1" x14ac:dyDescent="0.2">
      <c r="B223" s="29">
        <f t="shared" si="3"/>
        <v>194</v>
      </c>
      <c r="C223" s="43"/>
      <c r="D223" s="44"/>
      <c r="E223" s="44"/>
      <c r="F223" s="45"/>
      <c r="G223" s="23"/>
      <c r="H223" s="23"/>
      <c r="I223" s="23"/>
      <c r="J223" s="23"/>
    </row>
    <row r="224" spans="2:10" ht="20.25" customHeight="1" x14ac:dyDescent="0.2">
      <c r="B224" s="29">
        <f t="shared" si="3"/>
        <v>195</v>
      </c>
      <c r="C224" s="43"/>
      <c r="D224" s="44"/>
      <c r="E224" s="44"/>
      <c r="F224" s="45"/>
      <c r="G224" s="23"/>
      <c r="H224" s="23"/>
      <c r="I224" s="23"/>
      <c r="J224" s="23"/>
    </row>
    <row r="225" spans="2:10" ht="20.25" customHeight="1" x14ac:dyDescent="0.2">
      <c r="B225" s="29">
        <f t="shared" si="3"/>
        <v>196</v>
      </c>
      <c r="C225" s="43"/>
      <c r="D225" s="44"/>
      <c r="E225" s="44"/>
      <c r="F225" s="45"/>
      <c r="G225" s="23"/>
      <c r="H225" s="23"/>
      <c r="I225" s="23"/>
      <c r="J225" s="23"/>
    </row>
    <row r="226" spans="2:10" ht="20.25" customHeight="1" x14ac:dyDescent="0.2">
      <c r="B226" s="29">
        <f t="shared" si="3"/>
        <v>197</v>
      </c>
      <c r="C226" s="43"/>
      <c r="D226" s="44"/>
      <c r="E226" s="44"/>
      <c r="F226" s="45"/>
      <c r="G226" s="23"/>
      <c r="H226" s="23"/>
      <c r="I226" s="23"/>
      <c r="J226" s="23"/>
    </row>
    <row r="227" spans="2:10" ht="20.25" customHeight="1" x14ac:dyDescent="0.2">
      <c r="B227" s="29">
        <f t="shared" si="3"/>
        <v>198</v>
      </c>
      <c r="C227" s="43"/>
      <c r="D227" s="44"/>
      <c r="E227" s="44"/>
      <c r="F227" s="45"/>
      <c r="G227" s="23"/>
      <c r="H227" s="23"/>
      <c r="I227" s="23"/>
      <c r="J227" s="23"/>
    </row>
    <row r="228" spans="2:10" ht="20.25" customHeight="1" x14ac:dyDescent="0.2">
      <c r="B228" s="29">
        <f t="shared" si="3"/>
        <v>199</v>
      </c>
      <c r="C228" s="43"/>
      <c r="D228" s="44"/>
      <c r="E228" s="44"/>
      <c r="F228" s="45"/>
      <c r="G228" s="23"/>
      <c r="H228" s="23"/>
      <c r="I228" s="23"/>
      <c r="J228" s="23"/>
    </row>
    <row r="229" spans="2:10" ht="20.25" customHeight="1" x14ac:dyDescent="0.2">
      <c r="B229" s="29">
        <f t="shared" si="3"/>
        <v>200</v>
      </c>
      <c r="C229" s="43"/>
      <c r="D229" s="44"/>
      <c r="E229" s="44"/>
      <c r="F229" s="45"/>
      <c r="G229" s="23"/>
      <c r="H229" s="23"/>
      <c r="I229" s="23"/>
      <c r="J229" s="23"/>
    </row>
    <row r="230" spans="2:10" ht="20.25" customHeight="1" x14ac:dyDescent="0.2">
      <c r="B230" s="29">
        <f t="shared" si="3"/>
        <v>201</v>
      </c>
      <c r="C230" s="43"/>
      <c r="D230" s="44"/>
      <c r="E230" s="44"/>
      <c r="F230" s="45"/>
      <c r="G230" s="23"/>
      <c r="H230" s="23"/>
      <c r="I230" s="23"/>
      <c r="J230" s="23"/>
    </row>
    <row r="231" spans="2:10" ht="20.25" customHeight="1" x14ac:dyDescent="0.2">
      <c r="B231" s="29">
        <f t="shared" si="3"/>
        <v>202</v>
      </c>
      <c r="C231" s="43"/>
      <c r="D231" s="44"/>
      <c r="E231" s="44"/>
      <c r="F231" s="45"/>
      <c r="G231" s="23"/>
      <c r="H231" s="23"/>
      <c r="I231" s="23"/>
      <c r="J231" s="23"/>
    </row>
    <row r="232" spans="2:10" ht="20.25" customHeight="1" x14ac:dyDescent="0.2">
      <c r="B232" s="29">
        <f t="shared" si="3"/>
        <v>203</v>
      </c>
      <c r="C232" s="43"/>
      <c r="D232" s="44"/>
      <c r="E232" s="44"/>
      <c r="F232" s="45"/>
      <c r="G232" s="23"/>
      <c r="H232" s="23"/>
      <c r="I232" s="23"/>
      <c r="J232" s="23"/>
    </row>
    <row r="233" spans="2:10" ht="30" customHeight="1" x14ac:dyDescent="0.5">
      <c r="B233" s="87" t="s">
        <v>7</v>
      </c>
      <c r="C233" s="87"/>
      <c r="D233" s="87"/>
      <c r="E233" s="87"/>
      <c r="F233" s="88"/>
    </row>
    <row r="234" spans="2:10" ht="18" customHeight="1" x14ac:dyDescent="0.2">
      <c r="B234" s="38"/>
      <c r="C234" s="43"/>
      <c r="D234" s="44"/>
      <c r="E234" s="44"/>
      <c r="F234" s="45"/>
    </row>
    <row r="235" spans="2:10" ht="60" customHeight="1" x14ac:dyDescent="0.5">
      <c r="B235" s="56" t="s">
        <v>2</v>
      </c>
      <c r="C235" s="56"/>
      <c r="D235" s="56"/>
      <c r="E235" s="56"/>
      <c r="F235" s="57"/>
    </row>
    <row r="236" spans="2:10" ht="18" customHeight="1" x14ac:dyDescent="0.2">
      <c r="B236" s="41" t="s">
        <v>301</v>
      </c>
      <c r="C236" s="41"/>
      <c r="D236" s="41"/>
      <c r="E236" s="41"/>
      <c r="F236" s="42"/>
    </row>
    <row r="237" spans="2:10" ht="16.5" customHeight="1" x14ac:dyDescent="0.2">
      <c r="B237" s="38"/>
      <c r="C237" s="43"/>
      <c r="D237" s="44"/>
      <c r="E237" s="44"/>
      <c r="F237" s="45"/>
    </row>
  </sheetData>
  <sheetProtection algorithmName="SHA-512" hashValue="zoTQsy/AvOYYLe+oNnk+d6Z9DUZ51wGGVE/9T8aE040ETa+n0nJfjJ//Oa7VlezAlI4su/so/tSWsvmFcYMsKg==" saltValue="9zfSzE+uyIrQkScSbiCjPw==" spinCount="100000" sheet="1" formatRows="0"/>
  <mergeCells count="66">
    <mergeCell ref="E21:F21"/>
    <mergeCell ref="E22:F22"/>
    <mergeCell ref="E23:F23"/>
    <mergeCell ref="E24:F24"/>
    <mergeCell ref="C222:F222"/>
    <mergeCell ref="C219:F219"/>
    <mergeCell ref="C220:F220"/>
    <mergeCell ref="C221:F221"/>
    <mergeCell ref="E25:F25"/>
    <mergeCell ref="B218:F218"/>
    <mergeCell ref="G217:I219"/>
    <mergeCell ref="C229:F229"/>
    <mergeCell ref="C230:F230"/>
    <mergeCell ref="C231:F231"/>
    <mergeCell ref="C223:F223"/>
    <mergeCell ref="C234:F234"/>
    <mergeCell ref="C224:F224"/>
    <mergeCell ref="C225:F225"/>
    <mergeCell ref="C226:F226"/>
    <mergeCell ref="C227:F227"/>
    <mergeCell ref="C228:F228"/>
    <mergeCell ref="B233:F233"/>
    <mergeCell ref="C232:F232"/>
    <mergeCell ref="E15:F15"/>
    <mergeCell ref="E20:F20"/>
    <mergeCell ref="E16:F16"/>
    <mergeCell ref="E17:F17"/>
    <mergeCell ref="E18:F18"/>
    <mergeCell ref="E19:F19"/>
    <mergeCell ref="E14:F14"/>
    <mergeCell ref="E10:F10"/>
    <mergeCell ref="E13:F13"/>
    <mergeCell ref="E12:F12"/>
    <mergeCell ref="E11:F11"/>
    <mergeCell ref="B1:F1"/>
    <mergeCell ref="B4:F4"/>
    <mergeCell ref="E6:F6"/>
    <mergeCell ref="E7:F7"/>
    <mergeCell ref="B6:D6"/>
    <mergeCell ref="B7:D7"/>
    <mergeCell ref="B3:D3"/>
    <mergeCell ref="B5:D5"/>
    <mergeCell ref="E5:F5"/>
    <mergeCell ref="B2:F2"/>
    <mergeCell ref="B13:D13"/>
    <mergeCell ref="B10:D10"/>
    <mergeCell ref="B14:D14"/>
    <mergeCell ref="B11:D11"/>
    <mergeCell ref="B24:C27"/>
    <mergeCell ref="B20:C23"/>
    <mergeCell ref="B236:F236"/>
    <mergeCell ref="C237:F237"/>
    <mergeCell ref="B9:D9"/>
    <mergeCell ref="B8:D8"/>
    <mergeCell ref="E9:F9"/>
    <mergeCell ref="E8:F8"/>
    <mergeCell ref="B19:D19"/>
    <mergeCell ref="B15:D15"/>
    <mergeCell ref="B18:D18"/>
    <mergeCell ref="B17:D17"/>
    <mergeCell ref="B16:D16"/>
    <mergeCell ref="B235:F235"/>
    <mergeCell ref="E26:F26"/>
    <mergeCell ref="E27:F27"/>
    <mergeCell ref="C28:E28"/>
    <mergeCell ref="B12:D12"/>
  </mergeCells>
  <phoneticPr fontId="1" type="noConversion"/>
  <conditionalFormatting sqref="B18:B19 B6">
    <cfRule type="expression" dxfId="17" priority="58">
      <formula>AND(CELL("защита", B6)=0, NOT(ISBLANK(B6)))</formula>
    </cfRule>
    <cfRule type="expression" dxfId="16" priority="59">
      <formula>AND(CELL("защита", B6)=0, ISBLANK(B6))</formula>
    </cfRule>
  </conditionalFormatting>
  <conditionalFormatting sqref="B16">
    <cfRule type="expression" dxfId="15" priority="40">
      <formula>AND(CELL("защита", B16)=0, NOT(ISBLANK(B16)))</formula>
    </cfRule>
    <cfRule type="expression" dxfId="14" priority="41">
      <formula>AND(CELL("защита", B16)=0, ISBLANK(B16))</formula>
    </cfRule>
  </conditionalFormatting>
  <conditionalFormatting sqref="C219 E5:F27 F29:F217">
    <cfRule type="expression" dxfId="13" priority="27">
      <formula>AND(CELL("защита", C5)=0,ISBLANK(C5))</formula>
    </cfRule>
    <cfRule type="expression" dxfId="12" priority="28">
      <formula>AND(CELL("защита", C5)=0, NOT(ISBLANK(C5)))</formula>
    </cfRule>
  </conditionalFormatting>
  <conditionalFormatting sqref="C220:C231">
    <cfRule type="expression" dxfId="11" priority="21">
      <formula>AND(CELL("защита", C220)=0,ISBLANK(C220))</formula>
    </cfRule>
    <cfRule type="expression" dxfId="10" priority="22">
      <formula>AND(CELL("защита", C220)=0, NOT(ISBLANK(C220)))</formula>
    </cfRule>
  </conditionalFormatting>
  <conditionalFormatting sqref="C234">
    <cfRule type="expression" dxfId="9" priority="19">
      <formula>AND(CELL("защита", C234)=0,ISBLANK(C234))</formula>
    </cfRule>
    <cfRule type="expression" dxfId="8" priority="20">
      <formula>AND(CELL("защита", C234)=0, NOT(ISBLANK(C234)))</formula>
    </cfRule>
  </conditionalFormatting>
  <conditionalFormatting sqref="B8 B10">
    <cfRule type="expression" dxfId="7" priority="11">
      <formula>AND(CELL("защита", B8)=0, NOT(ISBLANK(B8)))</formula>
    </cfRule>
    <cfRule type="expression" dxfId="6" priority="12">
      <formula>AND(CELL("защита", B8)=0, ISBLANK(B8))</formula>
    </cfRule>
  </conditionalFormatting>
  <conditionalFormatting sqref="B5">
    <cfRule type="expression" dxfId="5" priority="5">
      <formula>AND(CELL("защита", B5)=0, NOT(ISBLANK(B5)))</formula>
    </cfRule>
    <cfRule type="expression" dxfId="4" priority="6">
      <formula>AND(CELL("защита", B5)=0, ISBLANK(B5))</formula>
    </cfRule>
  </conditionalFormatting>
  <conditionalFormatting sqref="C232">
    <cfRule type="expression" dxfId="3" priority="3">
      <formula>AND(CELL("защита", C232)=0,ISBLANK(C232))</formula>
    </cfRule>
    <cfRule type="expression" dxfId="2" priority="4">
      <formula>AND(CELL("защита", C232)=0, NOT(ISBLANK(C232)))</formula>
    </cfRule>
  </conditionalFormatting>
  <conditionalFormatting sqref="C237">
    <cfRule type="expression" dxfId="1" priority="1">
      <formula>AND(CELL("защита", C237)=0,ISBLANK(C237))</formula>
    </cfRule>
    <cfRule type="expression" dxfId="0" priority="2">
      <formula>AND(CELL("защита", C237)=0, NOT(ISBLANK(C237)))</formula>
    </cfRule>
  </conditionalFormatting>
  <dataValidations xWindow="753" yWindow="215" count="14">
    <dataValidation type="list" allowBlank="1" showInputMessage="1" showErrorMessage="1" sqref="E10:F10" xr:uid="{00000000-0002-0000-0000-000000000000}">
      <formula1>"Да, Нет"</formula1>
    </dataValidation>
    <dataValidation type="custom" errorStyle="warning" allowBlank="1" showInputMessage="1" showErrorMessage="1" error="ИНН — 10 цифр для юр. лиц, 12 цифр для физ. лиц._x000a__x000a_Игнорируйте предупреждение, если вы вводите идентификационный номер иностранного участника закупки." prompt="ИНН — 10 цифр для юр. лиц, 12 цифр для физ. лиц._x000a__x000a_Если участвует иностранное лицо — ввведите номер, однозначно идентифицирующий лицо, принятый в стране его регистрации." sqref="E14:F14" xr:uid="{00000000-0002-0000-0000-000001000000}">
      <formula1>AND(ISNUMBER(VALUE(E14)), OR(LEN(E14)=10, LEN(E14)=12))</formula1>
    </dataValidation>
    <dataValidation type="custom" errorStyle="warning" allowBlank="1" showInputMessage="1" showErrorMessage="1" error="КПП — 9 цифр" prompt="КПП — 9 цифр" sqref="E15:F15" xr:uid="{00000000-0002-0000-0000-000002000000}">
      <formula1>AND(ISNUMBER(VALUE(E15)), (LEN(E15)=9))</formula1>
    </dataValidation>
    <dataValidation type="whole" operator="greaterThan" allowBlank="1" showInputMessage="1" prompt="Введите код страны (Россия — 7), код города и непосредственно сам номер телефона._x000a_Вводите цифры (без «+», «-», скобок и других знаков): номер отформатируется сам." sqref="E13:F13 E25:F26 E21:F22" xr:uid="{00000000-0002-0000-0000-000003000000}">
      <formula1>0</formula1>
    </dataValidation>
    <dataValidation allowBlank="1" showInputMessage="1" showErrorMessage="1" prompt="Поставьте любой символ («Х», например), чтобы отметить вид работы или услуги, которую вы выполняете или оказываете" sqref="F220:F232" xr:uid="{00000000-0002-0000-0000-000004000000}"/>
    <dataValidation type="custom" errorStyle="warning" allowBlank="1" showInputMessage="1" showErrorMessage="1" error="ОГРН — 13 цифр;_x000a_ОГРНИП — 15 цифр" prompt="ОГРН — 13 цифр;_x000a_ОГРНИП — 15 цифр" sqref="E16:F16" xr:uid="{00000000-0002-0000-0000-000005000000}">
      <formula1>AND(ISNUMBER(VALUE(E16)), OR(LEN(E16)=13, LEN(E16)=15))</formula1>
    </dataValidation>
    <dataValidation type="custom" errorStyle="warning" allowBlank="1" showInputMessage="1" showErrorMessage="1" error="ОКПО — не меньше 8 не больше 10 цифр" prompt="ОКПО — не меньше 8 не больше 10 цифр" sqref="E17:F17" xr:uid="{00000000-0002-0000-0000-000006000000}">
      <formula1>AND(ISNUMBER(VALUE(E17)), AND(LEN(E17)&gt;=8, LEN(E17)&lt;=10))</formula1>
    </dataValidation>
    <dataValidation type="custom" errorStyle="warning" allowBlank="1" showInputMessage="1" showErrorMessage="1" error="ОКОПФ — 5 цифр._x000a_Вводите без пробелов." prompt="ОКОПФ — 5 цифр._x000a_Вводите без пробелов." sqref="E19:F19" xr:uid="{00000000-0002-0000-0000-000007000000}">
      <formula1>AND(ISNUMBER(VALUE(E19)), LEN(E19)=5)</formula1>
    </dataValidation>
    <dataValidation allowBlank="1" showInputMessage="1" showErrorMessage="1" prompt="Формат документа не подлежит изменению " sqref="B1:F1" xr:uid="{00000000-0002-0000-0000-000008000000}"/>
    <dataValidation errorStyle="warning" allowBlank="1" showInputMessage="1" error="Сокращенное наименование (кроме ОПФ) заключите в кавычки (&quot; &quot;)" prompt="Сокращенное наименование без ОПФ" sqref="E7:F7" xr:uid="{00000000-0002-0000-0000-000009000000}"/>
    <dataValidation type="list" allowBlank="1" showInputMessage="1" showErrorMessage="1" prompt="Выберите &quot;✓&quot; в выпадающем списке, если хотите отметить данный вид работы (услуги)" sqref="F29:F217" xr:uid="{00000000-0002-0000-0000-00000A000000}">
      <formula1>"✓,"</formula1>
    </dataValidation>
    <dataValidation errorStyle="warning" allowBlank="1" showInputMessage="1" error="Наименование (кроме ОПФ) заключите в кавычки (&quot; &quot;)" prompt="Полное наименование без ОПФ" sqref="E6:F6" xr:uid="{00000000-0002-0000-0000-00000B000000}"/>
    <dataValidation type="list" errorStyle="warning" allowBlank="1" showInputMessage="1" error="Наименование (кроме ОПФ) заключите в кавычки (&quot; &quot;)" prompt="Выберите из списка или введите свое (краткое)" sqref="E5:F5" xr:uid="{00000000-0002-0000-0000-00000C000000}">
      <formula1>INDIRECT("РаботасОПФ[ОПФ (аббревиатура)]")</formula1>
    </dataValidation>
    <dataValidation allowBlank="1" showInputMessage="1" showErrorMessage="1" prompt="Версия 01.04.2025" sqref="B3:D3" xr:uid="{00000000-0002-0000-0000-00000D000000}"/>
  </dataValidations>
  <hyperlinks>
    <hyperlink ref="E3" r:id="rId1" xr:uid="{00000000-0004-0000-0000-000000000000}"/>
  </hyperlinks>
  <pageMargins left="0.25" right="0.25" top="0.75" bottom="0.75" header="0.3" footer="0.3"/>
  <pageSetup paperSize="9" scale="77" orientation="portrait" r:id="rId2"/>
  <headerFooter alignWithMargins="0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O227"/>
  <sheetViews>
    <sheetView topLeftCell="A228" zoomScale="85" zoomScaleNormal="85" workbookViewId="0">
      <selection activeCell="A228" sqref="A228"/>
    </sheetView>
  </sheetViews>
  <sheetFormatPr defaultRowHeight="12.75" x14ac:dyDescent="0.2"/>
  <cols>
    <col min="1" max="1" width="42.5703125" customWidth="1"/>
    <col min="2" max="2" width="64" customWidth="1"/>
    <col min="3" max="3" width="34.85546875" customWidth="1"/>
    <col min="4" max="4" width="17.28515625" customWidth="1"/>
    <col min="5" max="5" width="16" customWidth="1"/>
    <col min="6" max="6" width="99.5703125" customWidth="1"/>
    <col min="7" max="7" width="15.140625" customWidth="1"/>
    <col min="8" max="8" width="58.140625" customWidth="1"/>
    <col min="9" max="9" width="23.7109375" customWidth="1"/>
    <col min="10" max="10" width="23.28515625" customWidth="1"/>
    <col min="11" max="11" width="12.7109375" customWidth="1"/>
    <col min="12" max="12" width="37.140625" customWidth="1"/>
    <col min="13" max="13" width="12" bestFit="1" customWidth="1"/>
    <col min="15" max="15" width="35.42578125" customWidth="1"/>
  </cols>
  <sheetData>
    <row r="1" spans="1:15" ht="51" hidden="1" x14ac:dyDescent="0.2">
      <c r="A1" s="2" t="s">
        <v>169</v>
      </c>
      <c r="B1" s="2" t="s">
        <v>170</v>
      </c>
      <c r="C1" s="3" t="s">
        <v>171</v>
      </c>
      <c r="D1" s="2" t="s">
        <v>6</v>
      </c>
      <c r="E1" s="2" t="s">
        <v>172</v>
      </c>
      <c r="F1" s="2" t="s">
        <v>173</v>
      </c>
      <c r="G1" s="3" t="s">
        <v>263</v>
      </c>
      <c r="H1" s="3" t="s">
        <v>264</v>
      </c>
      <c r="I1" s="3" t="s">
        <v>265</v>
      </c>
      <c r="J1" s="2"/>
      <c r="K1" s="2" t="s">
        <v>275</v>
      </c>
      <c r="L1" s="2" t="s">
        <v>274</v>
      </c>
      <c r="N1" s="2" t="s">
        <v>281</v>
      </c>
      <c r="O1" s="2" t="s">
        <v>274</v>
      </c>
    </row>
    <row r="2" spans="1:15" hidden="1" x14ac:dyDescent="0.2">
      <c r="A2" s="4" t="str">
        <f ca="1">IF(OR(Подрядчики[[#This Row],[Наименование полное]]="",Подрядчики[[#This Row],[Наименование полное]]=0),"",ОПФ_Участника)</f>
        <v/>
      </c>
      <c r="B2" s="4">
        <f ca="1">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</f>
        <v>0</v>
      </c>
      <c r="C2" s="4">
        <f ca="1">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</f>
        <v>0</v>
      </c>
      <c r="D2" s="13">
        <f>ИНН</f>
        <v>0</v>
      </c>
      <c r="E2" s="7" t="str">
        <f>IF(ISBLANK(СМСП),"",СМСП)</f>
        <v/>
      </c>
      <c r="F2" s="5" t="str" cm="1">
        <f t="array" ref="F2">IFERROR(INDEX('Анкета. Виды работ'!$C$29:$C$217, SMALL(IF(NOT(ISBLANK('Анкета. Виды работ'!$F$29:$F$217)),ROW('Анкета. Виды работ'!$C$29:$C$217)-28,""),ROW()-1)),"")</f>
        <v/>
      </c>
      <c r="G2" s="5"/>
      <c r="H2" s="6" t="str">
        <f>СЦЕПИТЬДИАПАЗОН(НеповторНомера[Неповторяющиеся номера],"; ")</f>
        <v/>
      </c>
      <c r="I2" s="5" t="str">
        <f>СЦЕПИТЬДИАПАЗОН(НеповторПочты[Неповторяющиеся почты],"; ")</f>
        <v/>
      </c>
      <c r="J2" s="1"/>
      <c r="K2">
        <f>IF(COUNTIF(L$1:L2,L2)=1,MAX(K$1:K1)+1,"")</f>
        <v>1</v>
      </c>
      <c r="L2" t="str">
        <f>IF(ISBLANK(Тел_1),"",Тел_1)</f>
        <v/>
      </c>
      <c r="N2">
        <f>IF(COUNTIF(O$2:O2,O2)=1,MAX($N$1:N1)+1,"")</f>
        <v>1</v>
      </c>
      <c r="O2" t="str">
        <f>IF(ISBLANK(Элпочта_общая),"",Элпочта_общая)</f>
        <v/>
      </c>
    </row>
    <row r="3" spans="1:15" hidden="1" x14ac:dyDescent="0.2">
      <c r="A3" s="4" t="str">
        <f>IF(OR(Подрядчики[[#This Row],[Наименование полное]]="",Подрядчики[[#This Row],[Наименование полное]]=0),"",ОПФ_Участника)</f>
        <v/>
      </c>
      <c r="B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3" s="13" t="str">
        <f>IF(Подрядчики[[#This Row],[Вид Работ (услуг)]]="","",ИНН)</f>
        <v/>
      </c>
      <c r="E3" s="7" t="str">
        <f>IF(Подрядчики[[#This Row],[Вид Работ (услуг)]]="","",IF(ISBLANK(СМСП),"",СМСП))</f>
        <v/>
      </c>
      <c r="F3" s="5" t="str" cm="1">
        <f t="array" ref="F3">IFERROR(INDEX('Анкета. Виды работ'!$C$29:$C$217, SMALL(IF(NOT(ISBLANK('Анкета. Виды работ'!$F$29:$F$217)),ROW('Анкета. Виды работ'!$C$29:$C$217)-28,""),ROW()-1)),"")</f>
        <v/>
      </c>
      <c r="G3" s="5"/>
      <c r="H3" s="6" t="str">
        <f>IF(Подрядчики[[#This Row],[Вид Работ (услуг)]]="","",СЦЕПИТЬДИАПАЗОН(НеповторНомера[Неповторяющиеся номера],"; "))</f>
        <v/>
      </c>
      <c r="I3" s="5" t="str">
        <f>IF(Подрядчики[[#This Row],[Вид Работ (услуг)]]="","",СЦЕПИТЬДИАПАЗОН(НеповторПочты[Неповторяющиеся почты],"; "))</f>
        <v/>
      </c>
      <c r="K3" t="str">
        <f>IF(COUNTIF(L$1:L3,L3)=1,MAX(K$1:K2)+1,"")</f>
        <v/>
      </c>
      <c r="L3" t="str">
        <f>IF(ISBLANK(Тел_2),"",Тел_2)</f>
        <v/>
      </c>
      <c r="N3" t="str">
        <f>IF(COUNTIF(O$2:O3,O3)=1,MAX($N$1:N2)+1,"")</f>
        <v/>
      </c>
      <c r="O3" t="str">
        <f>IF(ISBLANK(Элпочта_Руковод),"",Элпочта_Руковод)</f>
        <v/>
      </c>
    </row>
    <row r="4" spans="1:15" hidden="1" x14ac:dyDescent="0.2">
      <c r="A4" s="4" t="str">
        <f>IF(OR(Подрядчики[[#This Row],[Наименование полное]]="",Подрядчики[[#This Row],[Наименование полное]]=0),"",ОПФ_Участника)</f>
        <v/>
      </c>
      <c r="B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4" s="13" t="str">
        <f>IF(Подрядчики[[#This Row],[Вид Работ (услуг)]]="","",ИНН)</f>
        <v/>
      </c>
      <c r="E4" s="7" t="str">
        <f>IF(Подрядчики[[#This Row],[Вид Работ (услуг)]]="","",IF(ISBLANK(СМСП),"",СМСП))</f>
        <v/>
      </c>
      <c r="F4" s="5" t="str" cm="1">
        <f t="array" ref="F4">IFERROR(INDEX('Анкета. Виды работ'!$C$29:$C$217, SMALL(IF(NOT(ISBLANK('Анкета. Виды работ'!$F$29:$F$217)),ROW('Анкета. Виды работ'!$C$29:$C$217)-28,""),ROW()-1)),"")</f>
        <v/>
      </c>
      <c r="G4" s="5"/>
      <c r="H4" s="6" t="str">
        <f>IF(Подрядчики[[#This Row],[Вид Работ (услуг)]]="","",СЦЕПИТЬДИАПАЗОН(НеповторНомера[Неповторяющиеся номера],"; "))</f>
        <v/>
      </c>
      <c r="I4" s="5" t="str">
        <f>IF(Подрядчики[[#This Row],[Вид Работ (услуг)]]="","",СЦЕПИТЬДИАПАЗОН(НеповторПочты[Неповторяющиеся почты],"; "))</f>
        <v/>
      </c>
      <c r="K4" t="str">
        <f>IF(COUNTIF(L$1:L4,L4)=1,MAX(K$1:K3)+1,"")</f>
        <v/>
      </c>
      <c r="L4" t="str">
        <f>IF(ISBLANK(Тел_3),"",Тел_3)</f>
        <v/>
      </c>
      <c r="N4" t="str">
        <f>IF(COUNTIF(O$2:O4,O4)=1,MAX($N$1:N3)+1,"")</f>
        <v/>
      </c>
      <c r="O4" t="str">
        <f>IF(ISBLANK(Элпочта_лица),"",Элпочта_лица)</f>
        <v/>
      </c>
    </row>
    <row r="5" spans="1:15" hidden="1" x14ac:dyDescent="0.2">
      <c r="A5" s="4" t="str">
        <f>IF(OR(Подрядчики[[#This Row],[Наименование полное]]="",Подрядчики[[#This Row],[Наименование полное]]=0),"",ОПФ_Участника)</f>
        <v/>
      </c>
      <c r="B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5" s="13" t="str">
        <f>IF(Подрядчики[[#This Row],[Вид Работ (услуг)]]="","",ИНН)</f>
        <v/>
      </c>
      <c r="E5" s="7" t="str">
        <f>IF(Подрядчики[[#This Row],[Вид Работ (услуг)]]="","",IF(ISBLANK(СМСП),"",СМСП))</f>
        <v/>
      </c>
      <c r="F5" s="5" t="str" cm="1">
        <f t="array" ref="F5">IFERROR(INDEX('Анкета. Виды работ'!$C$29:$C$217, SMALL(IF(NOT(ISBLANK('Анкета. Виды работ'!$F$29:$F$217)),ROW('Анкета. Виды работ'!$C$29:$C$217)-28,""),ROW()-1)),"")</f>
        <v/>
      </c>
      <c r="G5" s="5"/>
      <c r="H5" s="6" t="str">
        <f>IF(Подрядчики[[#This Row],[Вид Работ (услуг)]]="","",СЦЕПИТЬДИАПАЗОН(НеповторНомера[Неповторяющиеся номера],"; "))</f>
        <v/>
      </c>
      <c r="I5" s="5" t="str">
        <f>IF(Подрядчики[[#This Row],[Вид Работ (услуг)]]="","",СЦЕПИТЬДИАПАЗОН(НеповторПочты[Неповторяющиеся почты],"; "))</f>
        <v/>
      </c>
      <c r="K5" t="str">
        <f>IF(COUNTIF(L$1:L5,L5)=1,MAX(K$1:K4)+1,"")</f>
        <v/>
      </c>
      <c r="L5" t="str">
        <f>IF(ISBLANK(Тел_4),"",Тел_4)</f>
        <v/>
      </c>
      <c r="N5" t="str">
        <f>IF(COUNTIF(O$2:O4,O5)=1,MAX($N$1:N4)+1,"")</f>
        <v/>
      </c>
    </row>
    <row r="6" spans="1:15" hidden="1" x14ac:dyDescent="0.2">
      <c r="A6" s="4" t="str">
        <f>IF(OR(Подрядчики[[#This Row],[Наименование полное]]="",Подрядчики[[#This Row],[Наименование полное]]=0),"",ОПФ_Участника)</f>
        <v/>
      </c>
      <c r="B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6" s="13" t="str">
        <f>IF(Подрядчики[[#This Row],[Вид Работ (услуг)]]="","",ИНН)</f>
        <v/>
      </c>
      <c r="E6" s="7" t="str">
        <f>IF(Подрядчики[[#This Row],[Вид Работ (услуг)]]="","",IF(ISBLANK(СМСП),"",СМСП))</f>
        <v/>
      </c>
      <c r="F6" s="5" t="str" cm="1">
        <f t="array" ref="F6">IFERROR(INDEX('Анкета. Виды работ'!$C$29:$C$217, SMALL(IF(NOT(ISBLANK('Анкета. Виды работ'!$F$29:$F$217)),ROW('Анкета. Виды работ'!$C$29:$C$217)-28,""),ROW()-1)),"")</f>
        <v/>
      </c>
      <c r="G6" s="5"/>
      <c r="H6" s="6" t="str">
        <f>IF(Подрядчики[[#This Row],[Вид Работ (услуг)]]="","",СЦЕПИТЬДИАПАЗОН(НеповторНомера[Неповторяющиеся номера],"; "))</f>
        <v/>
      </c>
      <c r="I6" s="5" t="str">
        <f>IF(Подрядчики[[#This Row],[Вид Работ (услуг)]]="","",СЦЕПИТЬДИАПАЗОН(НеповторПочты[Неповторяющиеся почты],"; "))</f>
        <v/>
      </c>
      <c r="K6" t="str">
        <f>IF(COUNTIF(L$1:L6,L6)=1,MAX(K$1:K5)+1,"")</f>
        <v/>
      </c>
      <c r="L6" t="str">
        <f>IF(ISBLANK(Тел_5),"",Тел_5)</f>
        <v/>
      </c>
    </row>
    <row r="7" spans="1:15" hidden="1" x14ac:dyDescent="0.2">
      <c r="A7" s="4" t="str">
        <f>IF(OR(Подрядчики[[#This Row],[Наименование полное]]="",Подрядчики[[#This Row],[Наименование полное]]=0),"",ОПФ_Участника)</f>
        <v/>
      </c>
      <c r="B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7" s="13" t="str">
        <f>IF(Подрядчики[[#This Row],[Вид Работ (услуг)]]="","",ИНН)</f>
        <v/>
      </c>
      <c r="E7" s="7" t="str">
        <f>IF(Подрядчики[[#This Row],[Вид Работ (услуг)]]="","",IF(ISBLANK(СМСП),"",СМСП))</f>
        <v/>
      </c>
      <c r="F7" s="5" t="str" cm="1">
        <f t="array" ref="F7">IFERROR(INDEX('Анкета. Виды работ'!$C$29:$C$217, SMALL(IF(NOT(ISBLANK('Анкета. Виды работ'!$F$29:$F$217)),ROW('Анкета. Виды работ'!$C$29:$C$217)-28,""),ROW()-1)),"")</f>
        <v/>
      </c>
      <c r="G7" s="5"/>
      <c r="H7" s="6" t="str">
        <f>IF(Подрядчики[[#This Row],[Вид Работ (услуг)]]="","",СЦЕПИТЬДИАПАЗОН(НеповторНомера[Неповторяющиеся номера],"; "))</f>
        <v/>
      </c>
      <c r="I7" s="5" t="str">
        <f>IF(Подрядчики[[#This Row],[Вид Работ (услуг)]]="","",СЦЕПИТЬДИАПАЗОН(НеповторПочты[Неповторяющиеся почты],"; "))</f>
        <v/>
      </c>
    </row>
    <row r="8" spans="1:15" hidden="1" x14ac:dyDescent="0.2">
      <c r="A8" s="4" t="str">
        <f>IF(OR(Подрядчики[[#This Row],[Наименование полное]]="",Подрядчики[[#This Row],[Наименование полное]]=0),"",ОПФ_Участника)</f>
        <v/>
      </c>
      <c r="B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8" s="13" t="str">
        <f>IF(Подрядчики[[#This Row],[Вид Работ (услуг)]]="","",ИНН)</f>
        <v/>
      </c>
      <c r="E8" s="7" t="str">
        <f>IF(Подрядчики[[#This Row],[Вид Работ (услуг)]]="","",IF(ISBLANK(СМСП),"",СМСП))</f>
        <v/>
      </c>
      <c r="F8" s="5" t="str" cm="1">
        <f t="array" ref="F8">IFERROR(INDEX('Анкета. Виды работ'!$C$29:$C$217, SMALL(IF(NOT(ISBLANK('Анкета. Виды работ'!$F$29:$F$217)),ROW('Анкета. Виды работ'!$C$29:$C$217)-28,""),ROW()-1)),"")</f>
        <v/>
      </c>
      <c r="G8" s="5"/>
      <c r="H8" s="6" t="str">
        <f>IF(Подрядчики[[#This Row],[Вид Работ (услуг)]]="","",СЦЕПИТЬДИАПАЗОН(НеповторНомера[Неповторяющиеся номера],"; "))</f>
        <v/>
      </c>
      <c r="I8" s="5" t="str">
        <f>IF(Подрядчики[[#This Row],[Вид Работ (услуг)]]="","",СЦЕПИТЬДИАПАЗОН(НеповторПочты[Неповторяющиеся почты],"; "))</f>
        <v/>
      </c>
      <c r="L8" t="s">
        <v>276</v>
      </c>
      <c r="O8" t="s">
        <v>282</v>
      </c>
    </row>
    <row r="9" spans="1:15" hidden="1" x14ac:dyDescent="0.2">
      <c r="A9" s="4" t="str">
        <f>IF(OR(Подрядчики[[#This Row],[Наименование полное]]="",Подрядчики[[#This Row],[Наименование полное]]=0),"",ОПФ_Участника)</f>
        <v/>
      </c>
      <c r="B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9" s="13" t="str">
        <f>IF(Подрядчики[[#This Row],[Вид Работ (услуг)]]="","",ИНН)</f>
        <v/>
      </c>
      <c r="E9" s="7" t="str">
        <f>IF(Подрядчики[[#This Row],[Вид Работ (услуг)]]="","",IF(ISBLANK(СМСП),"",СМСП))</f>
        <v/>
      </c>
      <c r="F9" s="5" t="str" cm="1">
        <f t="array" ref="F9">IFERROR(INDEX('Анкета. Виды работ'!$C$29:$C$217, SMALL(IF(NOT(ISBLANK('Анкета. Виды работ'!$F$29:$F$217)),ROW('Анкета. Виды работ'!$C$29:$C$217)-28,""),ROW()-1)),"")</f>
        <v/>
      </c>
      <c r="G9" s="5"/>
      <c r="H9" s="6" t="str">
        <f>IF(Подрядчики[[#This Row],[Вид Работ (услуг)]]="","",СЦЕПИТЬДИАПАЗОН(НеповторНомера[Неповторяющиеся номера],"; "))</f>
        <v/>
      </c>
      <c r="I9" s="5" t="str">
        <f>IF(Подрядчики[[#This Row],[Вид Работ (услуг)]]="","",СЦЕПИТЬДИАПАЗОН(НеповторПочты[Неповторяющиеся почты],"; "))</f>
        <v/>
      </c>
      <c r="J9" s="1"/>
      <c r="L9" t="str">
        <f>IF(MAX(Номера[[#All],[Номера]])&lt;ROW(1:1),"",VLOOKUP(ROW(1:1),Номера[#All],2))</f>
        <v/>
      </c>
      <c r="O9" t="str">
        <f>IF(MAX(Почты[[#All],[Номер]])&lt;ROW(1:1),"",VLOOKUP(ROW(1:1),Почты[#All],2))</f>
        <v/>
      </c>
    </row>
    <row r="10" spans="1:15" hidden="1" x14ac:dyDescent="0.2">
      <c r="A10" s="4" t="str">
        <f>IF(OR(Подрядчики[[#This Row],[Наименование полное]]="",Подрядчики[[#This Row],[Наименование полное]]=0),"",ОПФ_Участника)</f>
        <v/>
      </c>
      <c r="B1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0" s="13" t="str">
        <f>IF(Подрядчики[[#This Row],[Вид Работ (услуг)]]="","",ИНН)</f>
        <v/>
      </c>
      <c r="E10" s="7" t="str">
        <f>IF(Подрядчики[[#This Row],[Вид Работ (услуг)]]="","",IF(ISBLANK(СМСП),"",СМСП))</f>
        <v/>
      </c>
      <c r="F10" s="5" t="str" cm="1">
        <f t="array" ref="F10">IFERROR(INDEX('Анкета. Виды работ'!$C$29:$C$217, SMALL(IF(NOT(ISBLANK('Анкета. Виды работ'!$F$29:$F$217)),ROW('Анкета. Виды работ'!$C$29:$C$217)-28,""),ROW()-1)),"")</f>
        <v/>
      </c>
      <c r="G10" s="5"/>
      <c r="H10" s="6" t="str">
        <f>IF(Подрядчики[[#This Row],[Вид Работ (услуг)]]="","",СЦЕПИТЬДИАПАЗОН(НеповторНомера[Неповторяющиеся номера],"; "))</f>
        <v/>
      </c>
      <c r="I10" s="5" t="str">
        <f>IF(Подрядчики[[#This Row],[Вид Работ (услуг)]]="","",СЦЕПИТЬДИАПАЗОН(НеповторПочты[Неповторяющиеся почты],"; "))</f>
        <v/>
      </c>
      <c r="J10" s="1"/>
      <c r="L10" t="str">
        <f>IF(MAX(Номера[[#All],[Номера]])&lt;ROW(2:2),"",VLOOKUP(ROW(2:2),Номера[#All],2))</f>
        <v/>
      </c>
      <c r="O10" t="str">
        <f>IF(MAX(Почты[[#All],[Номер]])&lt;ROW(2:2),"",VLOOKUP(ROW(2:2),Почты[#All],2))</f>
        <v/>
      </c>
    </row>
    <row r="11" spans="1:15" hidden="1" x14ac:dyDescent="0.2">
      <c r="A11" s="4" t="str">
        <f>IF(OR(Подрядчики[[#This Row],[Наименование полное]]="",Подрядчики[[#This Row],[Наименование полное]]=0),"",ОПФ_Участника)</f>
        <v/>
      </c>
      <c r="B1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1" s="13" t="str">
        <f>IF(Подрядчики[[#This Row],[Вид Работ (услуг)]]="","",ИНН)</f>
        <v/>
      </c>
      <c r="E11" s="7" t="str">
        <f>IF(Подрядчики[[#This Row],[Вид Работ (услуг)]]="","",IF(ISBLANK(СМСП),"",СМСП))</f>
        <v/>
      </c>
      <c r="F11" s="5" t="str" cm="1">
        <f t="array" ref="F11">IFERROR(INDEX('Анкета. Виды работ'!$C$29:$C$217, SMALL(IF(NOT(ISBLANK('Анкета. Виды работ'!$F$29:$F$217)),ROW('Анкета. Виды работ'!$C$29:$C$217)-28,""),ROW()-1)),"")</f>
        <v/>
      </c>
      <c r="G11" s="5"/>
      <c r="H11" s="6" t="str">
        <f>IF(Подрядчики[[#This Row],[Вид Работ (услуг)]]="","",СЦЕПИТЬДИАПАЗОН(НеповторНомера[Неповторяющиеся номера],"; "))</f>
        <v/>
      </c>
      <c r="I11" s="5" t="str">
        <f>IF(Подрядчики[[#This Row],[Вид Работ (услуг)]]="","",СЦЕПИТЬДИАПАЗОН(НеповторПочты[Неповторяющиеся почты],"; "))</f>
        <v/>
      </c>
      <c r="J11" s="1"/>
      <c r="L11" t="str">
        <f>IF(MAX(Номера[[#All],[Номера]])&lt;ROW(3:3),"",VLOOKUP(ROW(3:3),Номера[#All],2))</f>
        <v/>
      </c>
      <c r="O11" t="str">
        <f>IF(MAX(Почты[[#All],[Номер]])&lt;ROW(3:3),"",VLOOKUP(ROW(3:3),Почты[#All],2))</f>
        <v/>
      </c>
    </row>
    <row r="12" spans="1:15" hidden="1" x14ac:dyDescent="0.2">
      <c r="A12" s="4" t="str">
        <f>IF(OR(Подрядчики[[#This Row],[Наименование полное]]="",Подрядчики[[#This Row],[Наименование полное]]=0),"",ОПФ_Участника)</f>
        <v/>
      </c>
      <c r="B1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2" s="13" t="str">
        <f>IF(Подрядчики[[#This Row],[Вид Работ (услуг)]]="","",ИНН)</f>
        <v/>
      </c>
      <c r="E12" s="7" t="str">
        <f>IF(Подрядчики[[#This Row],[Вид Работ (услуг)]]="","",IF(ISBLANK(СМСП),"",СМСП))</f>
        <v/>
      </c>
      <c r="F12" s="5" t="str" cm="1">
        <f t="array" ref="F12">IFERROR(INDEX('Анкета. Виды работ'!$C$29:$C$217, SMALL(IF(NOT(ISBLANK('Анкета. Виды работ'!$F$29:$F$217)),ROW('Анкета. Виды работ'!$C$29:$C$217)-28,""),ROW()-1)),"")</f>
        <v/>
      </c>
      <c r="G12" s="5"/>
      <c r="H12" s="6" t="str">
        <f>IF(Подрядчики[[#This Row],[Вид Работ (услуг)]]="","",СЦЕПИТЬДИАПАЗОН(НеповторНомера[Неповторяющиеся номера],"; "))</f>
        <v/>
      </c>
      <c r="I12" s="5" t="str">
        <f>IF(Подрядчики[[#This Row],[Вид Работ (услуг)]]="","",СЦЕПИТЬДИАПАЗОН(НеповторПочты[Неповторяющиеся почты],"; "))</f>
        <v/>
      </c>
      <c r="J12" s="1"/>
      <c r="L12" t="str">
        <f>IF(MAX(Номера[[#All],[Номера]])&lt;ROW(4:4),"",VLOOKUP(ROW(4:4),Номера[#All],2))</f>
        <v/>
      </c>
    </row>
    <row r="13" spans="1:15" hidden="1" x14ac:dyDescent="0.2">
      <c r="A13" s="4" t="str">
        <f>IF(OR(Подрядчики[[#This Row],[Наименование полное]]="",Подрядчики[[#This Row],[Наименование полное]]=0),"",ОПФ_Участника)</f>
        <v/>
      </c>
      <c r="B1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3" s="13" t="str">
        <f>IF(Подрядчики[[#This Row],[Вид Работ (услуг)]]="","",ИНН)</f>
        <v/>
      </c>
      <c r="E13" s="7" t="str">
        <f>IF(Подрядчики[[#This Row],[Вид Работ (услуг)]]="","",IF(ISBLANK(СМСП),"",СМСП))</f>
        <v/>
      </c>
      <c r="F13" s="5" t="str" cm="1">
        <f t="array" ref="F13">IFERROR(INDEX('Анкета. Виды работ'!$C$29:$C$217, SMALL(IF(NOT(ISBLANK('Анкета. Виды работ'!$F$29:$F$217)),ROW('Анкета. Виды работ'!$C$29:$C$217)-28,""),ROW()-1)),"")</f>
        <v/>
      </c>
      <c r="G13" s="5"/>
      <c r="H13" s="6" t="str">
        <f>IF(Подрядчики[[#This Row],[Вид Работ (услуг)]]="","",СЦЕПИТЬДИАПАЗОН(НеповторНомера[Неповторяющиеся номера],"; "))</f>
        <v/>
      </c>
      <c r="I13" s="5" t="str">
        <f>IF(Подрядчики[[#This Row],[Вид Работ (услуг)]]="","",СЦЕПИТЬДИАПАЗОН(НеповторПочты[Неповторяющиеся почты],"; "))</f>
        <v/>
      </c>
      <c r="J13" s="1"/>
      <c r="L13" t="str">
        <f>IF(MAX(Номера[[#All],[Номера]])&lt;ROW(5:5),"",VLOOKUP(ROW(5:5),Номера[#All],2))</f>
        <v/>
      </c>
    </row>
    <row r="14" spans="1:15" hidden="1" x14ac:dyDescent="0.2">
      <c r="A14" s="4" t="str">
        <f>IF(OR(Подрядчики[[#This Row],[Наименование полное]]="",Подрядчики[[#This Row],[Наименование полное]]=0),"",ОПФ_Участника)</f>
        <v/>
      </c>
      <c r="B1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4" s="13" t="str">
        <f>IF(Подрядчики[[#This Row],[Вид Работ (услуг)]]="","",ИНН)</f>
        <v/>
      </c>
      <c r="E14" s="7" t="str">
        <f>IF(Подрядчики[[#This Row],[Вид Работ (услуг)]]="","",IF(ISBLANK(СМСП),"",СМСП))</f>
        <v/>
      </c>
      <c r="F14" s="5" t="str" cm="1">
        <f t="array" ref="F14">IFERROR(INDEX('Анкета. Виды работ'!$C$29:$C$217, SMALL(IF(NOT(ISBLANK('Анкета. Виды работ'!$F$29:$F$217)),ROW('Анкета. Виды работ'!$C$29:$C$217)-28,""),ROW()-1)),"")</f>
        <v/>
      </c>
      <c r="G14" s="5"/>
      <c r="H14" s="6" t="str">
        <f>IF(Подрядчики[[#This Row],[Вид Работ (услуг)]]="","",СЦЕПИТЬДИАПАЗОН(НеповторНомера[Неповторяющиеся номера],"; "))</f>
        <v/>
      </c>
      <c r="I14" s="5" t="str">
        <f>IF(Подрядчики[[#This Row],[Вид Работ (услуг)]]="","",СЦЕПИТЬДИАПАЗОН(НеповторПочты[Неповторяющиеся почты],"; "))</f>
        <v/>
      </c>
      <c r="J14" s="1"/>
    </row>
    <row r="15" spans="1:15" hidden="1" x14ac:dyDescent="0.2">
      <c r="A15" s="4" t="str">
        <f>IF(OR(Подрядчики[[#This Row],[Наименование полное]]="",Подрядчики[[#This Row],[Наименование полное]]=0),"",ОПФ_Участника)</f>
        <v/>
      </c>
      <c r="B1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5" s="13" t="str">
        <f>IF(Подрядчики[[#This Row],[Вид Работ (услуг)]]="","",ИНН)</f>
        <v/>
      </c>
      <c r="E15" s="7" t="str">
        <f>IF(Подрядчики[[#This Row],[Вид Работ (услуг)]]="","",IF(ISBLANK(СМСП),"",СМСП))</f>
        <v/>
      </c>
      <c r="F15" s="5" t="str" cm="1">
        <f t="array" ref="F15">IFERROR(INDEX('Анкета. Виды работ'!$C$29:$C$217, SMALL(IF(NOT(ISBLANK('Анкета. Виды работ'!$F$29:$F$217)),ROW('Анкета. Виды работ'!$C$29:$C$217)-28,""),ROW()-1)),"")</f>
        <v/>
      </c>
      <c r="G15" s="5"/>
      <c r="H15" s="6" t="str">
        <f>IF(Подрядчики[[#This Row],[Вид Работ (услуг)]]="","",СЦЕПИТЬДИАПАЗОН(НеповторНомера[Неповторяющиеся номера],"; "))</f>
        <v/>
      </c>
      <c r="I15" s="5" t="str">
        <f>IF(Подрядчики[[#This Row],[Вид Работ (услуг)]]="","",СЦЕПИТЬДИАПАЗОН(НеповторПочты[Неповторяющиеся почты],"; "))</f>
        <v/>
      </c>
      <c r="J15" s="1"/>
    </row>
    <row r="16" spans="1:15" hidden="1" x14ac:dyDescent="0.2">
      <c r="A16" s="4" t="str">
        <f>IF(OR(Подрядчики[[#This Row],[Наименование полное]]="",Подрядчики[[#This Row],[Наименование полное]]=0),"",ОПФ_Участника)</f>
        <v/>
      </c>
      <c r="B1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6" s="13" t="str">
        <f>IF(Подрядчики[[#This Row],[Вид Работ (услуг)]]="","",ИНН)</f>
        <v/>
      </c>
      <c r="E16" s="7" t="str">
        <f>IF(Подрядчики[[#This Row],[Вид Работ (услуг)]]="","",IF(ISBLANK(СМСП),"",СМСП))</f>
        <v/>
      </c>
      <c r="F16" s="5" t="str" cm="1">
        <f t="array" ref="F16">IFERROR(INDEX('Анкета. Виды работ'!$C$29:$C$217, SMALL(IF(NOT(ISBLANK('Анкета. Виды работ'!$F$29:$F$217)),ROW('Анкета. Виды работ'!$C$29:$C$217)-28,""),ROW()-1)),"")</f>
        <v/>
      </c>
      <c r="G16" s="5"/>
      <c r="H16" s="6" t="str">
        <f>IF(Подрядчики[[#This Row],[Вид Работ (услуг)]]="","",СЦЕПИТЬДИАПАЗОН(НеповторНомера[Неповторяющиеся номера],"; "))</f>
        <v/>
      </c>
      <c r="I16" s="5" t="str">
        <f>IF(Подрядчики[[#This Row],[Вид Работ (услуг)]]="","",СЦЕПИТЬДИАПАЗОН(НеповторПочты[Неповторяющиеся почты],"; "))</f>
        <v/>
      </c>
      <c r="J16" s="1"/>
    </row>
    <row r="17" spans="1:10" hidden="1" x14ac:dyDescent="0.2">
      <c r="A17" s="4" t="str">
        <f>IF(OR(Подрядчики[[#This Row],[Наименование полное]]="",Подрядчики[[#This Row],[Наименование полное]]=0),"",ОПФ_Участника)</f>
        <v/>
      </c>
      <c r="B1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7" s="13" t="str">
        <f>IF(Подрядчики[[#This Row],[Вид Работ (услуг)]]="","",ИНН)</f>
        <v/>
      </c>
      <c r="E17" s="7" t="str">
        <f>IF(Подрядчики[[#This Row],[Вид Работ (услуг)]]="","",IF(ISBLANK(СМСП),"",СМСП))</f>
        <v/>
      </c>
      <c r="F17" s="5" t="str" cm="1">
        <f t="array" ref="F17">IFERROR(INDEX('Анкета. Виды работ'!$C$29:$C$217, SMALL(IF(NOT(ISBLANK('Анкета. Виды работ'!$F$29:$F$217)),ROW('Анкета. Виды работ'!$C$29:$C$217)-28,""),ROW()-1)),"")</f>
        <v/>
      </c>
      <c r="G17" s="5"/>
      <c r="H17" s="6" t="str">
        <f>IF(Подрядчики[[#This Row],[Вид Работ (услуг)]]="","",СЦЕПИТЬДИАПАЗОН(НеповторНомера[Неповторяющиеся номера],"; "))</f>
        <v/>
      </c>
      <c r="I17" s="5" t="str">
        <f>IF(Подрядчики[[#This Row],[Вид Работ (услуг)]]="","",СЦЕПИТЬДИАПАЗОН(НеповторПочты[Неповторяющиеся почты],"; "))</f>
        <v/>
      </c>
      <c r="J17" s="1"/>
    </row>
    <row r="18" spans="1:10" hidden="1" x14ac:dyDescent="0.2">
      <c r="A18" s="4" t="str">
        <f>IF(OR(Подрядчики[[#This Row],[Наименование полное]]="",Подрядчики[[#This Row],[Наименование полное]]=0),"",ОПФ_Участника)</f>
        <v/>
      </c>
      <c r="B1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8" s="13" t="str">
        <f>IF(Подрядчики[[#This Row],[Вид Работ (услуг)]]="","",ИНН)</f>
        <v/>
      </c>
      <c r="E18" s="7" t="str">
        <f>IF(Подрядчики[[#This Row],[Вид Работ (услуг)]]="","",IF(ISBLANK(СМСП),"",СМСП))</f>
        <v/>
      </c>
      <c r="F18" s="5" t="str" cm="1">
        <f t="array" ref="F18">IFERROR(INDEX('Анкета. Виды работ'!$C$29:$C$217, SMALL(IF(NOT(ISBLANK('Анкета. Виды работ'!$F$29:$F$217)),ROW('Анкета. Виды работ'!$C$29:$C$217)-28,""),ROW()-1)),"")</f>
        <v/>
      </c>
      <c r="G18" s="5"/>
      <c r="H18" s="6" t="str">
        <f>IF(Подрядчики[[#This Row],[Вид Работ (услуг)]]="","",СЦЕПИТЬДИАПАЗОН(НеповторНомера[Неповторяющиеся номера],"; "))</f>
        <v/>
      </c>
      <c r="I18" s="5" t="str">
        <f>IF(Подрядчики[[#This Row],[Вид Работ (услуг)]]="","",СЦЕПИТЬДИАПАЗОН(НеповторПочты[Неповторяющиеся почты],"; "))</f>
        <v/>
      </c>
      <c r="J18" s="1"/>
    </row>
    <row r="19" spans="1:10" hidden="1" x14ac:dyDescent="0.2">
      <c r="A19" s="4" t="str">
        <f>IF(OR(Подрядчики[[#This Row],[Наименование полное]]="",Подрядчики[[#This Row],[Наименование полное]]=0),"",ОПФ_Участника)</f>
        <v/>
      </c>
      <c r="B1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9" s="13" t="str">
        <f>IF(Подрядчики[[#This Row],[Вид Работ (услуг)]]="","",ИНН)</f>
        <v/>
      </c>
      <c r="E19" s="7" t="str">
        <f>IF(Подрядчики[[#This Row],[Вид Работ (услуг)]]="","",IF(ISBLANK(СМСП),"",СМСП))</f>
        <v/>
      </c>
      <c r="F19" s="5" t="str" cm="1">
        <f t="array" ref="F19">IFERROR(INDEX('Анкета. Виды работ'!$C$29:$C$217, SMALL(IF(NOT(ISBLANK('Анкета. Виды работ'!$F$29:$F$217)),ROW('Анкета. Виды работ'!$C$29:$C$217)-28,""),ROW()-1)),"")</f>
        <v/>
      </c>
      <c r="G19" s="5"/>
      <c r="H19" s="6" t="str">
        <f>IF(Подрядчики[[#This Row],[Вид Работ (услуг)]]="","",СЦЕПИТЬДИАПАЗОН(НеповторНомера[Неповторяющиеся номера],"; "))</f>
        <v/>
      </c>
      <c r="I19" s="5" t="str">
        <f>IF(Подрядчики[[#This Row],[Вид Работ (услуг)]]="","",СЦЕПИТЬДИАПАЗОН(НеповторПочты[Неповторяющиеся почты],"; "))</f>
        <v/>
      </c>
      <c r="J19" s="1"/>
    </row>
    <row r="20" spans="1:10" hidden="1" x14ac:dyDescent="0.2">
      <c r="A20" s="4" t="str">
        <f>IF(OR(Подрядчики[[#This Row],[Наименование полное]]="",Подрядчики[[#This Row],[Наименование полное]]=0),"",ОПФ_Участника)</f>
        <v/>
      </c>
      <c r="B2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0" s="13" t="str">
        <f>IF(Подрядчики[[#This Row],[Вид Работ (услуг)]]="","",ИНН)</f>
        <v/>
      </c>
      <c r="E20" s="7" t="str">
        <f>IF(Подрядчики[[#This Row],[Вид Работ (услуг)]]="","",IF(ISBLANK(СМСП),"",СМСП))</f>
        <v/>
      </c>
      <c r="F20" s="5" t="str" cm="1">
        <f t="array" ref="F20">IFERROR(INDEX('Анкета. Виды работ'!$C$29:$C$217, SMALL(IF(NOT(ISBLANK('Анкета. Виды работ'!$F$29:$F$217)),ROW('Анкета. Виды работ'!$C$29:$C$217)-28,""),ROW()-1)),"")</f>
        <v/>
      </c>
      <c r="G20" s="5"/>
      <c r="H20" s="6" t="str">
        <f>IF(Подрядчики[[#This Row],[Вид Работ (услуг)]]="","",СЦЕПИТЬДИАПАЗОН(НеповторНомера[Неповторяющиеся номера],"; "))</f>
        <v/>
      </c>
      <c r="I20" s="5" t="str">
        <f>IF(Подрядчики[[#This Row],[Вид Работ (услуг)]]="","",СЦЕПИТЬДИАПАЗОН(НеповторПочты[Неповторяющиеся почты],"; "))</f>
        <v/>
      </c>
      <c r="J20" s="1"/>
    </row>
    <row r="21" spans="1:10" hidden="1" x14ac:dyDescent="0.2">
      <c r="A21" s="4" t="str">
        <f>IF(OR(Подрядчики[[#This Row],[Наименование полное]]="",Подрядчики[[#This Row],[Наименование полное]]=0),"",ОПФ_Участника)</f>
        <v/>
      </c>
      <c r="B2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1" s="13" t="str">
        <f>IF(Подрядчики[[#This Row],[Вид Работ (услуг)]]="","",ИНН)</f>
        <v/>
      </c>
      <c r="E21" s="7" t="str">
        <f>IF(Подрядчики[[#This Row],[Вид Работ (услуг)]]="","",IF(ISBLANK(СМСП),"",СМСП))</f>
        <v/>
      </c>
      <c r="F21" s="5" t="str" cm="1">
        <f t="array" ref="F21">IFERROR(INDEX('Анкета. Виды работ'!$C$29:$C$217, SMALL(IF(NOT(ISBLANK('Анкета. Виды работ'!$F$29:$F$217)),ROW('Анкета. Виды работ'!$C$29:$C$217)-28,""),ROW()-1)),"")</f>
        <v/>
      </c>
      <c r="G21" s="5"/>
      <c r="H21" s="6" t="str">
        <f>IF(Подрядчики[[#This Row],[Вид Работ (услуг)]]="","",СЦЕПИТЬДИАПАЗОН(НеповторНомера[Неповторяющиеся номера],"; "))</f>
        <v/>
      </c>
      <c r="I21" s="5" t="str">
        <f>IF(Подрядчики[[#This Row],[Вид Работ (услуг)]]="","",СЦЕПИТЬДИАПАЗОН(НеповторПочты[Неповторяющиеся почты],"; "))</f>
        <v/>
      </c>
      <c r="J21" s="1"/>
    </row>
    <row r="22" spans="1:10" hidden="1" x14ac:dyDescent="0.2">
      <c r="A22" s="4" t="str">
        <f>IF(OR(Подрядчики[[#This Row],[Наименование полное]]="",Подрядчики[[#This Row],[Наименование полное]]=0),"",ОПФ_Участника)</f>
        <v/>
      </c>
      <c r="B2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2" s="13" t="str">
        <f>IF(Подрядчики[[#This Row],[Вид Работ (услуг)]]="","",ИНН)</f>
        <v/>
      </c>
      <c r="E22" s="7" t="str">
        <f>IF(Подрядчики[[#This Row],[Вид Работ (услуг)]]="","",IF(ISBLANK(СМСП),"",СМСП))</f>
        <v/>
      </c>
      <c r="F22" s="5" t="str" cm="1">
        <f t="array" ref="F22">IFERROR(INDEX('Анкета. Виды работ'!$C$29:$C$217, SMALL(IF(NOT(ISBLANK('Анкета. Виды работ'!$F$29:$F$217)),ROW('Анкета. Виды работ'!$C$29:$C$217)-28,""),ROW()-1)),"")</f>
        <v/>
      </c>
      <c r="G22" s="5"/>
      <c r="H22" s="6" t="str">
        <f>IF(Подрядчики[[#This Row],[Вид Работ (услуг)]]="","",СЦЕПИТЬДИАПАЗОН(НеповторНомера[Неповторяющиеся номера],"; "))</f>
        <v/>
      </c>
      <c r="I22" s="5" t="str">
        <f>IF(Подрядчики[[#This Row],[Вид Работ (услуг)]]="","",СЦЕПИТЬДИАПАЗОН(НеповторПочты[Неповторяющиеся почты],"; "))</f>
        <v/>
      </c>
      <c r="J22" s="1"/>
    </row>
    <row r="23" spans="1:10" hidden="1" x14ac:dyDescent="0.2">
      <c r="A23" s="4" t="str">
        <f>IF(OR(Подрядчики[[#This Row],[Наименование полное]]="",Подрядчики[[#This Row],[Наименование полное]]=0),"",ОПФ_Участника)</f>
        <v/>
      </c>
      <c r="B2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3" s="13" t="str">
        <f>IF(Подрядчики[[#This Row],[Вид Работ (услуг)]]="","",ИНН)</f>
        <v/>
      </c>
      <c r="E23" s="7" t="str">
        <f>IF(Подрядчики[[#This Row],[Вид Работ (услуг)]]="","",IF(ISBLANK(СМСП),"",СМСП))</f>
        <v/>
      </c>
      <c r="F23" s="5" t="str" cm="1">
        <f t="array" ref="F23">IFERROR(INDEX('Анкета. Виды работ'!$C$29:$C$217, SMALL(IF(NOT(ISBLANK('Анкета. Виды работ'!$F$29:$F$217)),ROW('Анкета. Виды работ'!$C$29:$C$217)-28,""),ROW()-1)),"")</f>
        <v/>
      </c>
      <c r="G23" s="5"/>
      <c r="H23" s="6" t="str">
        <f>IF(Подрядчики[[#This Row],[Вид Работ (услуг)]]="","",СЦЕПИТЬДИАПАЗОН(НеповторНомера[Неповторяющиеся номера],"; "))</f>
        <v/>
      </c>
      <c r="I23" s="5" t="str">
        <f>IF(Подрядчики[[#This Row],[Вид Работ (услуг)]]="","",СЦЕПИТЬДИАПАЗОН(НеповторПочты[Неповторяющиеся почты],"; "))</f>
        <v/>
      </c>
      <c r="J23" s="1"/>
    </row>
    <row r="24" spans="1:10" hidden="1" x14ac:dyDescent="0.2">
      <c r="A24" s="4" t="str">
        <f>IF(OR(Подрядчики[[#This Row],[Наименование полное]]="",Подрядчики[[#This Row],[Наименование полное]]=0),"",ОПФ_Участника)</f>
        <v/>
      </c>
      <c r="B2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4" s="13" t="str">
        <f>IF(Подрядчики[[#This Row],[Вид Работ (услуг)]]="","",ИНН)</f>
        <v/>
      </c>
      <c r="E24" s="7" t="str">
        <f>IF(Подрядчики[[#This Row],[Вид Работ (услуг)]]="","",IF(ISBLANK(СМСП),"",СМСП))</f>
        <v/>
      </c>
      <c r="F24" s="5" t="str" cm="1">
        <f t="array" ref="F24">IFERROR(INDEX('Анкета. Виды работ'!$C$29:$C$217, SMALL(IF(NOT(ISBLANK('Анкета. Виды работ'!$F$29:$F$217)),ROW('Анкета. Виды работ'!$C$29:$C$217)-28,""),ROW()-1)),"")</f>
        <v/>
      </c>
      <c r="G24" s="5"/>
      <c r="H24" s="6" t="str">
        <f>IF(Подрядчики[[#This Row],[Вид Работ (услуг)]]="","",СЦЕПИТЬДИАПАЗОН(НеповторНомера[Неповторяющиеся номера],"; "))</f>
        <v/>
      </c>
      <c r="I24" s="5" t="str">
        <f>IF(Подрядчики[[#This Row],[Вид Работ (услуг)]]="","",СЦЕПИТЬДИАПАЗОН(НеповторПочты[Неповторяющиеся почты],"; "))</f>
        <v/>
      </c>
      <c r="J24" s="1"/>
    </row>
    <row r="25" spans="1:10" hidden="1" x14ac:dyDescent="0.2">
      <c r="A25" s="4" t="str">
        <f>IF(OR(Подрядчики[[#This Row],[Наименование полное]]="",Подрядчики[[#This Row],[Наименование полное]]=0),"",ОПФ_Участника)</f>
        <v/>
      </c>
      <c r="B2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5" s="13" t="str">
        <f>IF(Подрядчики[[#This Row],[Вид Работ (услуг)]]="","",ИНН)</f>
        <v/>
      </c>
      <c r="E25" s="7" t="str">
        <f>IF(Подрядчики[[#This Row],[Вид Работ (услуг)]]="","",IF(ISBLANK(СМСП),"",СМСП))</f>
        <v/>
      </c>
      <c r="F25" s="5" t="str" cm="1">
        <f t="array" ref="F25">IFERROR(INDEX('Анкета. Виды работ'!$C$29:$C$217, SMALL(IF(NOT(ISBLANK('Анкета. Виды работ'!$F$29:$F$217)),ROW('Анкета. Виды работ'!$C$29:$C$217)-28,""),ROW()-1)),"")</f>
        <v/>
      </c>
      <c r="G25" s="5"/>
      <c r="H25" s="6" t="str">
        <f>IF(Подрядчики[[#This Row],[Вид Работ (услуг)]]="","",СЦЕПИТЬДИАПАЗОН(НеповторНомера[Неповторяющиеся номера],"; "))</f>
        <v/>
      </c>
      <c r="I25" s="5" t="str">
        <f>IF(Подрядчики[[#This Row],[Вид Работ (услуг)]]="","",СЦЕПИТЬДИАПАЗОН(НеповторПочты[Неповторяющиеся почты],"; "))</f>
        <v/>
      </c>
      <c r="J25" s="1"/>
    </row>
    <row r="26" spans="1:10" hidden="1" x14ac:dyDescent="0.2">
      <c r="A26" s="4" t="str">
        <f>IF(OR(Подрядчики[[#This Row],[Наименование полное]]="",Подрядчики[[#This Row],[Наименование полное]]=0),"",ОПФ_Участника)</f>
        <v/>
      </c>
      <c r="B2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6" s="13" t="str">
        <f>IF(Подрядчики[[#This Row],[Вид Работ (услуг)]]="","",ИНН)</f>
        <v/>
      </c>
      <c r="E26" s="7" t="str">
        <f>IF(Подрядчики[[#This Row],[Вид Работ (услуг)]]="","",IF(ISBLANK(СМСП),"",СМСП))</f>
        <v/>
      </c>
      <c r="F26" s="5" t="str" cm="1">
        <f t="array" ref="F26">IFERROR(INDEX('Анкета. Виды работ'!$C$29:$C$217, SMALL(IF(NOT(ISBLANK('Анкета. Виды работ'!$F$29:$F$217)),ROW('Анкета. Виды работ'!$C$29:$C$217)-28,""),ROW()-1)),"")</f>
        <v/>
      </c>
      <c r="G26" s="5"/>
      <c r="H26" s="6" t="str">
        <f>IF(Подрядчики[[#This Row],[Вид Работ (услуг)]]="","",СЦЕПИТЬДИАПАЗОН(НеповторНомера[Неповторяющиеся номера],"; "))</f>
        <v/>
      </c>
      <c r="I26" s="5" t="str">
        <f>IF(Подрядчики[[#This Row],[Вид Работ (услуг)]]="","",СЦЕПИТЬДИАПАЗОН(НеповторПочты[Неповторяющиеся почты],"; "))</f>
        <v/>
      </c>
      <c r="J26" s="1"/>
    </row>
    <row r="27" spans="1:10" hidden="1" x14ac:dyDescent="0.2">
      <c r="A27" s="4" t="str">
        <f>IF(OR(Подрядчики[[#This Row],[Наименование полное]]="",Подрядчики[[#This Row],[Наименование полное]]=0),"",ОПФ_Участника)</f>
        <v/>
      </c>
      <c r="B2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7" s="13" t="str">
        <f>IF(Подрядчики[[#This Row],[Вид Работ (услуг)]]="","",ИНН)</f>
        <v/>
      </c>
      <c r="E27" s="7" t="str">
        <f>IF(Подрядчики[[#This Row],[Вид Работ (услуг)]]="","",IF(ISBLANK(СМСП),"",СМСП))</f>
        <v/>
      </c>
      <c r="F27" s="5" t="str" cm="1">
        <f t="array" ref="F27">IFERROR(INDEX('Анкета. Виды работ'!$C$29:$C$217, SMALL(IF(NOT(ISBLANK('Анкета. Виды работ'!$F$29:$F$217)),ROW('Анкета. Виды работ'!$C$29:$C$217)-28,""),ROW()-1)),"")</f>
        <v/>
      </c>
      <c r="G27" s="5"/>
      <c r="H27" s="6" t="str">
        <f>IF(Подрядчики[[#This Row],[Вид Работ (услуг)]]="","",СЦЕПИТЬДИАПАЗОН(НеповторНомера[Неповторяющиеся номера],"; "))</f>
        <v/>
      </c>
      <c r="I27" s="5" t="str">
        <f>IF(Подрядчики[[#This Row],[Вид Работ (услуг)]]="","",СЦЕПИТЬДИАПАЗОН(НеповторПочты[Неповторяющиеся почты],"; "))</f>
        <v/>
      </c>
      <c r="J27" s="1"/>
    </row>
    <row r="28" spans="1:10" hidden="1" x14ac:dyDescent="0.2">
      <c r="A28" s="4" t="str">
        <f>IF(OR(Подрядчики[[#This Row],[Наименование полное]]="",Подрядчики[[#This Row],[Наименование полное]]=0),"",ОПФ_Участника)</f>
        <v/>
      </c>
      <c r="B2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8" s="13" t="str">
        <f>IF(Подрядчики[[#This Row],[Вид Работ (услуг)]]="","",ИНН)</f>
        <v/>
      </c>
      <c r="E28" s="7" t="str">
        <f>IF(Подрядчики[[#This Row],[Вид Работ (услуг)]]="","",IF(ISBLANK(СМСП),"",СМСП))</f>
        <v/>
      </c>
      <c r="F28" s="5" t="str" cm="1">
        <f t="array" ref="F28">IFERROR(INDEX('Анкета. Виды работ'!$C$29:$C$217, SMALL(IF(NOT(ISBLANK('Анкета. Виды работ'!$F$29:$F$217)),ROW('Анкета. Виды работ'!$C$29:$C$217)-28,""),ROW()-1)),"")</f>
        <v/>
      </c>
      <c r="G28" s="5"/>
      <c r="H28" s="6" t="str">
        <f>IF(Подрядчики[[#This Row],[Вид Работ (услуг)]]="","",СЦЕПИТЬДИАПАЗОН(НеповторНомера[Неповторяющиеся номера],"; "))</f>
        <v/>
      </c>
      <c r="I28" s="5" t="str">
        <f>IF(Подрядчики[[#This Row],[Вид Работ (услуг)]]="","",СЦЕПИТЬДИАПАЗОН(НеповторПочты[Неповторяющиеся почты],"; "))</f>
        <v/>
      </c>
      <c r="J28" s="1"/>
    </row>
    <row r="29" spans="1:10" hidden="1" x14ac:dyDescent="0.2">
      <c r="A29" s="4" t="str">
        <f>IF(OR(Подрядчики[[#This Row],[Наименование полное]]="",Подрядчики[[#This Row],[Наименование полное]]=0),"",ОПФ_Участника)</f>
        <v/>
      </c>
      <c r="B2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9" s="13" t="str">
        <f>IF(Подрядчики[[#This Row],[Вид Работ (услуг)]]="","",ИНН)</f>
        <v/>
      </c>
      <c r="E29" s="7" t="str">
        <f>IF(Подрядчики[[#This Row],[Вид Работ (услуг)]]="","",IF(ISBLANK(СМСП),"",СМСП))</f>
        <v/>
      </c>
      <c r="F29" s="5" t="str" cm="1">
        <f t="array" ref="F29">IFERROR(INDEX('Анкета. Виды работ'!$C$29:$C$217, SMALL(IF(NOT(ISBLANK('Анкета. Виды работ'!$F$29:$F$217)),ROW('Анкета. Виды работ'!$C$29:$C$217)-28,""),ROW()-1)),"")</f>
        <v/>
      </c>
      <c r="G29" s="5"/>
      <c r="H29" s="6" t="str">
        <f>IF(Подрядчики[[#This Row],[Вид Работ (услуг)]]="","",СЦЕПИТЬДИАПАЗОН(НеповторНомера[Неповторяющиеся номера],"; "))</f>
        <v/>
      </c>
      <c r="I29" s="5" t="str">
        <f>IF(Подрядчики[[#This Row],[Вид Работ (услуг)]]="","",СЦЕПИТЬДИАПАЗОН(НеповторПочты[Неповторяющиеся почты],"; "))</f>
        <v/>
      </c>
      <c r="J29" s="1"/>
    </row>
    <row r="30" spans="1:10" hidden="1" x14ac:dyDescent="0.2">
      <c r="A30" s="4" t="str">
        <f>IF(OR(Подрядчики[[#This Row],[Наименование полное]]="",Подрядчики[[#This Row],[Наименование полное]]=0),"",ОПФ_Участника)</f>
        <v/>
      </c>
      <c r="B3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3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30" s="13" t="str">
        <f>IF(Подрядчики[[#This Row],[Вид Работ (услуг)]]="","",ИНН)</f>
        <v/>
      </c>
      <c r="E30" s="7" t="str">
        <f>IF(Подрядчики[[#This Row],[Вид Работ (услуг)]]="","",IF(ISBLANK(СМСП),"",СМСП))</f>
        <v/>
      </c>
      <c r="F30" s="5" t="str" cm="1">
        <f t="array" ref="F30">IFERROR(INDEX('Анкета. Виды работ'!$C$29:$C$217, SMALL(IF(NOT(ISBLANK('Анкета. Виды работ'!$F$29:$F$217)),ROW('Анкета. Виды работ'!$C$29:$C$217)-28,""),ROW()-1)),"")</f>
        <v/>
      </c>
      <c r="G30" s="5"/>
      <c r="H30" s="6" t="str">
        <f>IF(Подрядчики[[#This Row],[Вид Работ (услуг)]]="","",СЦЕПИТЬДИАПАЗОН(НеповторНомера[Неповторяющиеся номера],"; "))</f>
        <v/>
      </c>
      <c r="I30" s="5" t="str">
        <f>IF(Подрядчики[[#This Row],[Вид Работ (услуг)]]="","",СЦЕПИТЬДИАПАЗОН(НеповторПочты[Неповторяющиеся почты],"; "))</f>
        <v/>
      </c>
      <c r="J30" s="1"/>
    </row>
    <row r="31" spans="1:10" hidden="1" x14ac:dyDescent="0.2">
      <c r="A31" s="4" t="str">
        <f>IF(OR(Подрядчики[[#This Row],[Наименование полное]]="",Подрядчики[[#This Row],[Наименование полное]]=0),"",ОПФ_Участника)</f>
        <v/>
      </c>
      <c r="B3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3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31" s="13" t="str">
        <f>IF(Подрядчики[[#This Row],[Вид Работ (услуг)]]="","",ИНН)</f>
        <v/>
      </c>
      <c r="E31" s="7" t="str">
        <f>IF(Подрядчики[[#This Row],[Вид Работ (услуг)]]="","",IF(ISBLANK(СМСП),"",СМСП))</f>
        <v/>
      </c>
      <c r="F31" s="5" t="str" cm="1">
        <f t="array" ref="F31">IFERROR(INDEX('Анкета. Виды работ'!$C$29:$C$217, SMALL(IF(NOT(ISBLANK('Анкета. Виды работ'!$F$29:$F$217)),ROW('Анкета. Виды работ'!$C$29:$C$217)-28,""),ROW()-1)),"")</f>
        <v/>
      </c>
      <c r="G31" s="5"/>
      <c r="H31" s="6" t="str">
        <f>IF(Подрядчики[[#This Row],[Вид Работ (услуг)]]="","",СЦЕПИТЬДИАПАЗОН(НеповторНомера[Неповторяющиеся номера],"; "))</f>
        <v/>
      </c>
      <c r="I31" s="5" t="str">
        <f>IF(Подрядчики[[#This Row],[Вид Работ (услуг)]]="","",СЦЕПИТЬДИАПАЗОН(НеповторПочты[Неповторяющиеся почты],"; "))</f>
        <v/>
      </c>
      <c r="J31" s="1"/>
    </row>
    <row r="32" spans="1:10" hidden="1" x14ac:dyDescent="0.2">
      <c r="A32" s="4" t="str">
        <f>IF(OR(Подрядчики[[#This Row],[Наименование полное]]="",Подрядчики[[#This Row],[Наименование полное]]=0),"",ОПФ_Участника)</f>
        <v/>
      </c>
      <c r="B3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3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32" s="13" t="str">
        <f>IF(Подрядчики[[#This Row],[Вид Работ (услуг)]]="","",ИНН)</f>
        <v/>
      </c>
      <c r="E32" s="7" t="str">
        <f>IF(Подрядчики[[#This Row],[Вид Работ (услуг)]]="","",IF(ISBLANK(СМСП),"",СМСП))</f>
        <v/>
      </c>
      <c r="F32" s="5" t="str" cm="1">
        <f t="array" ref="F32">IFERROR(INDEX('Анкета. Виды работ'!$C$29:$C$217, SMALL(IF(NOT(ISBLANK('Анкета. Виды работ'!$F$29:$F$217)),ROW('Анкета. Виды работ'!$C$29:$C$217)-28,""),ROW()-1)),"")</f>
        <v/>
      </c>
      <c r="G32" s="5"/>
      <c r="H32" s="6" t="str">
        <f>IF(Подрядчики[[#This Row],[Вид Работ (услуг)]]="","",СЦЕПИТЬДИАПАЗОН(НеповторНомера[Неповторяющиеся номера],"; "))</f>
        <v/>
      </c>
      <c r="I32" s="5" t="str">
        <f>IF(Подрядчики[[#This Row],[Вид Работ (услуг)]]="","",СЦЕПИТЬДИАПАЗОН(НеповторПочты[Неповторяющиеся почты],"; "))</f>
        <v/>
      </c>
      <c r="J32" s="1"/>
    </row>
    <row r="33" spans="1:10" hidden="1" x14ac:dyDescent="0.2">
      <c r="A33" s="4" t="str">
        <f>IF(OR(Подрядчики[[#This Row],[Наименование полное]]="",Подрядчики[[#This Row],[Наименование полное]]=0),"",ОПФ_Участника)</f>
        <v/>
      </c>
      <c r="B3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3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33" s="13" t="str">
        <f>IF(Подрядчики[[#This Row],[Вид Работ (услуг)]]="","",ИНН)</f>
        <v/>
      </c>
      <c r="E33" s="7" t="str">
        <f>IF(Подрядчики[[#This Row],[Вид Работ (услуг)]]="","",IF(ISBLANK(СМСП),"",СМСП))</f>
        <v/>
      </c>
      <c r="F33" s="5" t="str" cm="1">
        <f t="array" ref="F33">IFERROR(INDEX('Анкета. Виды работ'!$C$29:$C$217, SMALL(IF(NOT(ISBLANK('Анкета. Виды работ'!$F$29:$F$217)),ROW('Анкета. Виды работ'!$C$29:$C$217)-28,""),ROW()-1)),"")</f>
        <v/>
      </c>
      <c r="G33" s="5"/>
      <c r="H33" s="6" t="str">
        <f>IF(Подрядчики[[#This Row],[Вид Работ (услуг)]]="","",СЦЕПИТЬДИАПАЗОН(НеповторНомера[Неповторяющиеся номера],"; "))</f>
        <v/>
      </c>
      <c r="I33" s="5" t="str">
        <f>IF(Подрядчики[[#This Row],[Вид Работ (услуг)]]="","",СЦЕПИТЬДИАПАЗОН(НеповторПочты[Неповторяющиеся почты],"; "))</f>
        <v/>
      </c>
      <c r="J33" s="1"/>
    </row>
    <row r="34" spans="1:10" hidden="1" x14ac:dyDescent="0.2">
      <c r="A34" s="4" t="str">
        <f>IF(OR(Подрядчики[[#This Row],[Наименование полное]]="",Подрядчики[[#This Row],[Наименование полное]]=0),"",ОПФ_Участника)</f>
        <v/>
      </c>
      <c r="B3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3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34" s="13" t="str">
        <f>IF(Подрядчики[[#This Row],[Вид Работ (услуг)]]="","",ИНН)</f>
        <v/>
      </c>
      <c r="E34" s="7" t="str">
        <f>IF(Подрядчики[[#This Row],[Вид Работ (услуг)]]="","",IF(ISBLANK(СМСП),"",СМСП))</f>
        <v/>
      </c>
      <c r="F34" s="5" t="str" cm="1">
        <f t="array" ref="F34">IFERROR(INDEX('Анкета. Виды работ'!$C$29:$C$217, SMALL(IF(NOT(ISBLANK('Анкета. Виды работ'!$F$29:$F$217)),ROW('Анкета. Виды работ'!$C$29:$C$217)-28,""),ROW()-1)),"")</f>
        <v/>
      </c>
      <c r="G34" s="5"/>
      <c r="H34" s="6" t="str">
        <f>IF(Подрядчики[[#This Row],[Вид Работ (услуг)]]="","",СЦЕПИТЬДИАПАЗОН(НеповторНомера[Неповторяющиеся номера],"; "))</f>
        <v/>
      </c>
      <c r="I34" s="5" t="str">
        <f>IF(Подрядчики[[#This Row],[Вид Работ (услуг)]]="","",СЦЕПИТЬДИАПАЗОН(НеповторПочты[Неповторяющиеся почты],"; "))</f>
        <v/>
      </c>
      <c r="J34" s="1"/>
    </row>
    <row r="35" spans="1:10" hidden="1" x14ac:dyDescent="0.2">
      <c r="A35" s="4" t="str">
        <f>IF(OR(Подрядчики[[#This Row],[Наименование полное]]="",Подрядчики[[#This Row],[Наименование полное]]=0),"",ОПФ_Участника)</f>
        <v/>
      </c>
      <c r="B3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3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35" s="13" t="str">
        <f>IF(Подрядчики[[#This Row],[Вид Работ (услуг)]]="","",ИНН)</f>
        <v/>
      </c>
      <c r="E35" s="7" t="str">
        <f>IF(Подрядчики[[#This Row],[Вид Работ (услуг)]]="","",IF(ISBLANK(СМСП),"",СМСП))</f>
        <v/>
      </c>
      <c r="F35" s="5" t="str" cm="1">
        <f t="array" ref="F35">IFERROR(INDEX('Анкета. Виды работ'!$C$29:$C$217, SMALL(IF(NOT(ISBLANK('Анкета. Виды работ'!$F$29:$F$217)),ROW('Анкета. Виды работ'!$C$29:$C$217)-28,""),ROW()-1)),"")</f>
        <v/>
      </c>
      <c r="G35" s="5"/>
      <c r="H35" s="6" t="str">
        <f>IF(Подрядчики[[#This Row],[Вид Работ (услуг)]]="","",СЦЕПИТЬДИАПАЗОН(НеповторНомера[Неповторяющиеся номера],"; "))</f>
        <v/>
      </c>
      <c r="I35" s="5" t="str">
        <f>IF(Подрядчики[[#This Row],[Вид Работ (услуг)]]="","",СЦЕПИТЬДИАПАЗОН(НеповторПочты[Неповторяющиеся почты],"; "))</f>
        <v/>
      </c>
      <c r="J35" s="1"/>
    </row>
    <row r="36" spans="1:10" hidden="1" x14ac:dyDescent="0.2">
      <c r="A36" s="4" t="str">
        <f>IF(OR(Подрядчики[[#This Row],[Наименование полное]]="",Подрядчики[[#This Row],[Наименование полное]]=0),"",ОПФ_Участника)</f>
        <v/>
      </c>
      <c r="B3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3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36" s="13" t="str">
        <f>IF(Подрядчики[[#This Row],[Вид Работ (услуг)]]="","",ИНН)</f>
        <v/>
      </c>
      <c r="E36" s="7" t="str">
        <f>IF(Подрядчики[[#This Row],[Вид Работ (услуг)]]="","",IF(ISBLANK(СМСП),"",СМСП))</f>
        <v/>
      </c>
      <c r="F36" s="5" t="str" cm="1">
        <f t="array" ref="F36">IFERROR(INDEX('Анкета. Виды работ'!$C$29:$C$217, SMALL(IF(NOT(ISBLANK('Анкета. Виды работ'!$F$29:$F$217)),ROW('Анкета. Виды работ'!$C$29:$C$217)-28,""),ROW()-1)),"")</f>
        <v/>
      </c>
      <c r="G36" s="5"/>
      <c r="H36" s="6" t="str">
        <f>IF(Подрядчики[[#This Row],[Вид Работ (услуг)]]="","",СЦЕПИТЬДИАПАЗОН(НеповторНомера[Неповторяющиеся номера],"; "))</f>
        <v/>
      </c>
      <c r="I36" s="5" t="str">
        <f>IF(Подрядчики[[#This Row],[Вид Работ (услуг)]]="","",СЦЕПИТЬДИАПАЗОН(НеповторПочты[Неповторяющиеся почты],"; "))</f>
        <v/>
      </c>
      <c r="J36" s="1"/>
    </row>
    <row r="37" spans="1:10" hidden="1" x14ac:dyDescent="0.2">
      <c r="A37" s="4" t="str">
        <f>IF(OR(Подрядчики[[#This Row],[Наименование полное]]="",Подрядчики[[#This Row],[Наименование полное]]=0),"",ОПФ_Участника)</f>
        <v/>
      </c>
      <c r="B3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3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37" s="13" t="str">
        <f>IF(Подрядчики[[#This Row],[Вид Работ (услуг)]]="","",ИНН)</f>
        <v/>
      </c>
      <c r="E37" s="7" t="str">
        <f>IF(Подрядчики[[#This Row],[Вид Работ (услуг)]]="","",IF(ISBLANK(СМСП),"",СМСП))</f>
        <v/>
      </c>
      <c r="F37" s="5" t="str" cm="1">
        <f t="array" ref="F37">IFERROR(INDEX('Анкета. Виды работ'!$C$29:$C$217, SMALL(IF(NOT(ISBLANK('Анкета. Виды работ'!$F$29:$F$217)),ROW('Анкета. Виды работ'!$C$29:$C$217)-28,""),ROW()-1)),"")</f>
        <v/>
      </c>
      <c r="G37" s="5"/>
      <c r="H37" s="6" t="str">
        <f>IF(Подрядчики[[#This Row],[Вид Работ (услуг)]]="","",СЦЕПИТЬДИАПАЗОН(НеповторНомера[Неповторяющиеся номера],"; "))</f>
        <v/>
      </c>
      <c r="I37" s="5" t="str">
        <f>IF(Подрядчики[[#This Row],[Вид Работ (услуг)]]="","",СЦЕПИТЬДИАПАЗОН(НеповторПочты[Неповторяющиеся почты],"; "))</f>
        <v/>
      </c>
      <c r="J37" s="1"/>
    </row>
    <row r="38" spans="1:10" hidden="1" x14ac:dyDescent="0.2">
      <c r="A38" s="4" t="str">
        <f>IF(OR(Подрядчики[[#This Row],[Наименование полное]]="",Подрядчики[[#This Row],[Наименование полное]]=0),"",ОПФ_Участника)</f>
        <v/>
      </c>
      <c r="B3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3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38" s="13" t="str">
        <f>IF(Подрядчики[[#This Row],[Вид Работ (услуг)]]="","",ИНН)</f>
        <v/>
      </c>
      <c r="E38" s="7" t="str">
        <f>IF(Подрядчики[[#This Row],[Вид Работ (услуг)]]="","",IF(ISBLANK(СМСП),"",СМСП))</f>
        <v/>
      </c>
      <c r="F38" s="5" t="str" cm="1">
        <f t="array" ref="F38">IFERROR(INDEX('Анкета. Виды работ'!$C$29:$C$217, SMALL(IF(NOT(ISBLANK('Анкета. Виды работ'!$F$29:$F$217)),ROW('Анкета. Виды работ'!$C$29:$C$217)-28,""),ROW()-1)),"")</f>
        <v/>
      </c>
      <c r="G38" s="5"/>
      <c r="H38" s="6" t="str">
        <f>IF(Подрядчики[[#This Row],[Вид Работ (услуг)]]="","",СЦЕПИТЬДИАПАЗОН(НеповторНомера[Неповторяющиеся номера],"; "))</f>
        <v/>
      </c>
      <c r="I38" s="5" t="str">
        <f>IF(Подрядчики[[#This Row],[Вид Работ (услуг)]]="","",СЦЕПИТЬДИАПАЗОН(НеповторПочты[Неповторяющиеся почты],"; "))</f>
        <v/>
      </c>
      <c r="J38" s="1"/>
    </row>
    <row r="39" spans="1:10" hidden="1" x14ac:dyDescent="0.2">
      <c r="A39" s="4" t="str">
        <f>IF(OR(Подрядчики[[#This Row],[Наименование полное]]="",Подрядчики[[#This Row],[Наименование полное]]=0),"",ОПФ_Участника)</f>
        <v/>
      </c>
      <c r="B3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3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39" s="13" t="str">
        <f>IF(Подрядчики[[#This Row],[Вид Работ (услуг)]]="","",ИНН)</f>
        <v/>
      </c>
      <c r="E39" s="7" t="str">
        <f>IF(Подрядчики[[#This Row],[Вид Работ (услуг)]]="","",IF(ISBLANK(СМСП),"",СМСП))</f>
        <v/>
      </c>
      <c r="F39" s="5" t="str" cm="1">
        <f t="array" ref="F39">IFERROR(INDEX('Анкета. Виды работ'!$C$29:$C$217, SMALL(IF(NOT(ISBLANK('Анкета. Виды работ'!$F$29:$F$217)),ROW('Анкета. Виды работ'!$C$29:$C$217)-28,""),ROW()-1)),"")</f>
        <v/>
      </c>
      <c r="G39" s="5"/>
      <c r="H39" s="6" t="str">
        <f>IF(Подрядчики[[#This Row],[Вид Работ (услуг)]]="","",СЦЕПИТЬДИАПАЗОН(НеповторНомера[Неповторяющиеся номера],"; "))</f>
        <v/>
      </c>
      <c r="I39" s="5" t="str">
        <f>IF(Подрядчики[[#This Row],[Вид Работ (услуг)]]="","",СЦЕПИТЬДИАПАЗОН(НеповторПочты[Неповторяющиеся почты],"; "))</f>
        <v/>
      </c>
      <c r="J39" s="1"/>
    </row>
    <row r="40" spans="1:10" hidden="1" x14ac:dyDescent="0.2">
      <c r="A40" s="4" t="str">
        <f>IF(OR(Подрядчики[[#This Row],[Наименование полное]]="",Подрядчики[[#This Row],[Наименование полное]]=0),"",ОПФ_Участника)</f>
        <v/>
      </c>
      <c r="B4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4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40" s="13" t="str">
        <f>IF(Подрядчики[[#This Row],[Вид Работ (услуг)]]="","",ИНН)</f>
        <v/>
      </c>
      <c r="E40" s="7" t="str">
        <f>IF(Подрядчики[[#This Row],[Вид Работ (услуг)]]="","",IF(ISBLANK(СМСП),"",СМСП))</f>
        <v/>
      </c>
      <c r="F40" s="5" t="str" cm="1">
        <f t="array" ref="F40">IFERROR(INDEX('Анкета. Виды работ'!$C$29:$C$217, SMALL(IF(NOT(ISBLANK('Анкета. Виды работ'!$F$29:$F$217)),ROW('Анкета. Виды работ'!$C$29:$C$217)-28,""),ROW()-1)),"")</f>
        <v/>
      </c>
      <c r="G40" s="5"/>
      <c r="H40" s="6" t="str">
        <f>IF(Подрядчики[[#This Row],[Вид Работ (услуг)]]="","",СЦЕПИТЬДИАПАЗОН(НеповторНомера[Неповторяющиеся номера],"; "))</f>
        <v/>
      </c>
      <c r="I40" s="5" t="str">
        <f>IF(Подрядчики[[#This Row],[Вид Работ (услуг)]]="","",СЦЕПИТЬДИАПАЗОН(НеповторПочты[Неповторяющиеся почты],"; "))</f>
        <v/>
      </c>
      <c r="J40" s="1"/>
    </row>
    <row r="41" spans="1:10" hidden="1" x14ac:dyDescent="0.2">
      <c r="A41" s="4" t="str">
        <f>IF(OR(Подрядчики[[#This Row],[Наименование полное]]="",Подрядчики[[#This Row],[Наименование полное]]=0),"",ОПФ_Участника)</f>
        <v/>
      </c>
      <c r="B4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4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41" s="13" t="str">
        <f>IF(Подрядчики[[#This Row],[Вид Работ (услуг)]]="","",ИНН)</f>
        <v/>
      </c>
      <c r="E41" s="7" t="str">
        <f>IF(Подрядчики[[#This Row],[Вид Работ (услуг)]]="","",IF(ISBLANK(СМСП),"",СМСП))</f>
        <v/>
      </c>
      <c r="F41" s="5" t="str" cm="1">
        <f t="array" ref="F41">IFERROR(INDEX('Анкета. Виды работ'!$C$29:$C$217, SMALL(IF(NOT(ISBLANK('Анкета. Виды работ'!$F$29:$F$217)),ROW('Анкета. Виды работ'!$C$29:$C$217)-28,""),ROW()-1)),"")</f>
        <v/>
      </c>
      <c r="G41" s="5"/>
      <c r="H41" s="6" t="str">
        <f>IF(Подрядчики[[#This Row],[Вид Работ (услуг)]]="","",СЦЕПИТЬДИАПАЗОН(НеповторНомера[Неповторяющиеся номера],"; "))</f>
        <v/>
      </c>
      <c r="I41" s="5" t="str">
        <f>IF(Подрядчики[[#This Row],[Вид Работ (услуг)]]="","",СЦЕПИТЬДИАПАЗОН(НеповторПочты[Неповторяющиеся почты],"; "))</f>
        <v/>
      </c>
      <c r="J41" s="1"/>
    </row>
    <row r="42" spans="1:10" hidden="1" x14ac:dyDescent="0.2">
      <c r="A42" s="4" t="str">
        <f>IF(OR(Подрядчики[[#This Row],[Наименование полное]]="",Подрядчики[[#This Row],[Наименование полное]]=0),"",ОПФ_Участника)</f>
        <v/>
      </c>
      <c r="B4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4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42" s="13" t="str">
        <f>IF(Подрядчики[[#This Row],[Вид Работ (услуг)]]="","",ИНН)</f>
        <v/>
      </c>
      <c r="E42" s="7" t="str">
        <f>IF(Подрядчики[[#This Row],[Вид Работ (услуг)]]="","",IF(ISBLANK(СМСП),"",СМСП))</f>
        <v/>
      </c>
      <c r="F42" s="5" t="str" cm="1">
        <f t="array" ref="F42">IFERROR(INDEX('Анкета. Виды работ'!$C$29:$C$217, SMALL(IF(NOT(ISBLANK('Анкета. Виды работ'!$F$29:$F$217)),ROW('Анкета. Виды работ'!$C$29:$C$217)-28,""),ROW()-1)),"")</f>
        <v/>
      </c>
      <c r="G42" s="5"/>
      <c r="H42" s="6" t="str">
        <f>IF(Подрядчики[[#This Row],[Вид Работ (услуг)]]="","",СЦЕПИТЬДИАПАЗОН(НеповторНомера[Неповторяющиеся номера],"; "))</f>
        <v/>
      </c>
      <c r="I42" s="5" t="str">
        <f>IF(Подрядчики[[#This Row],[Вид Работ (услуг)]]="","",СЦЕПИТЬДИАПАЗОН(НеповторПочты[Неповторяющиеся почты],"; "))</f>
        <v/>
      </c>
      <c r="J42" s="1"/>
    </row>
    <row r="43" spans="1:10" hidden="1" x14ac:dyDescent="0.2">
      <c r="A43" s="4" t="str">
        <f>IF(OR(Подрядчики[[#This Row],[Наименование полное]]="",Подрядчики[[#This Row],[Наименование полное]]=0),"",ОПФ_Участника)</f>
        <v/>
      </c>
      <c r="B4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4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43" s="13" t="str">
        <f>IF(Подрядчики[[#This Row],[Вид Работ (услуг)]]="","",ИНН)</f>
        <v/>
      </c>
      <c r="E43" s="7" t="str">
        <f>IF(Подрядчики[[#This Row],[Вид Работ (услуг)]]="","",IF(ISBLANK(СМСП),"",СМСП))</f>
        <v/>
      </c>
      <c r="F43" s="5" t="str" cm="1">
        <f t="array" ref="F43">IFERROR(INDEX('Анкета. Виды работ'!$C$29:$C$217, SMALL(IF(NOT(ISBLANK('Анкета. Виды работ'!$F$29:$F$217)),ROW('Анкета. Виды работ'!$C$29:$C$217)-28,""),ROW()-1)),"")</f>
        <v/>
      </c>
      <c r="G43" s="5"/>
      <c r="H43" s="6" t="str">
        <f>IF(Подрядчики[[#This Row],[Вид Работ (услуг)]]="","",СЦЕПИТЬДИАПАЗОН(НеповторНомера[Неповторяющиеся номера],"; "))</f>
        <v/>
      </c>
      <c r="I43" s="5" t="str">
        <f>IF(Подрядчики[[#This Row],[Вид Работ (услуг)]]="","",СЦЕПИТЬДИАПАЗОН(НеповторПочты[Неповторяющиеся почты],"; "))</f>
        <v/>
      </c>
      <c r="J43" s="1"/>
    </row>
    <row r="44" spans="1:10" hidden="1" x14ac:dyDescent="0.2">
      <c r="A44" s="4" t="str">
        <f>IF(OR(Подрядчики[[#This Row],[Наименование полное]]="",Подрядчики[[#This Row],[Наименование полное]]=0),"",ОПФ_Участника)</f>
        <v/>
      </c>
      <c r="B4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4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44" s="13" t="str">
        <f>IF(Подрядчики[[#This Row],[Вид Работ (услуг)]]="","",ИНН)</f>
        <v/>
      </c>
      <c r="E44" s="7" t="str">
        <f>IF(Подрядчики[[#This Row],[Вид Работ (услуг)]]="","",IF(ISBLANK(СМСП),"",СМСП))</f>
        <v/>
      </c>
      <c r="F44" s="5" t="str" cm="1">
        <f t="array" ref="F44">IFERROR(INDEX('Анкета. Виды работ'!$C$29:$C$217, SMALL(IF(NOT(ISBLANK('Анкета. Виды работ'!$F$29:$F$217)),ROW('Анкета. Виды работ'!$C$29:$C$217)-28,""),ROW()-1)),"")</f>
        <v/>
      </c>
      <c r="G44" s="5"/>
      <c r="H44" s="6" t="str">
        <f>IF(Подрядчики[[#This Row],[Вид Работ (услуг)]]="","",СЦЕПИТЬДИАПАЗОН(НеповторНомера[Неповторяющиеся номера],"; "))</f>
        <v/>
      </c>
      <c r="I44" s="5" t="str">
        <f>IF(Подрядчики[[#This Row],[Вид Работ (услуг)]]="","",СЦЕПИТЬДИАПАЗОН(НеповторПочты[Неповторяющиеся почты],"; "))</f>
        <v/>
      </c>
      <c r="J44" s="1"/>
    </row>
    <row r="45" spans="1:10" hidden="1" x14ac:dyDescent="0.2">
      <c r="A45" s="4" t="str">
        <f>IF(OR(Подрядчики[[#This Row],[Наименование полное]]="",Подрядчики[[#This Row],[Наименование полное]]=0),"",ОПФ_Участника)</f>
        <v/>
      </c>
      <c r="B4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4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45" s="13" t="str">
        <f>IF(Подрядчики[[#This Row],[Вид Работ (услуг)]]="","",ИНН)</f>
        <v/>
      </c>
      <c r="E45" s="7" t="str">
        <f>IF(Подрядчики[[#This Row],[Вид Работ (услуг)]]="","",IF(ISBLANK(СМСП),"",СМСП))</f>
        <v/>
      </c>
      <c r="F45" s="5" t="str" cm="1">
        <f t="array" ref="F45">IFERROR(INDEX('Анкета. Виды работ'!$C$29:$C$217, SMALL(IF(NOT(ISBLANK('Анкета. Виды работ'!$F$29:$F$217)),ROW('Анкета. Виды работ'!$C$29:$C$217)-28,""),ROW()-1)),"")</f>
        <v/>
      </c>
      <c r="G45" s="5"/>
      <c r="H45" s="6" t="str">
        <f>IF(Подрядчики[[#This Row],[Вид Работ (услуг)]]="","",СЦЕПИТЬДИАПАЗОН(НеповторНомера[Неповторяющиеся номера],"; "))</f>
        <v/>
      </c>
      <c r="I45" s="5" t="str">
        <f>IF(Подрядчики[[#This Row],[Вид Работ (услуг)]]="","",СЦЕПИТЬДИАПАЗОН(НеповторПочты[Неповторяющиеся почты],"; "))</f>
        <v/>
      </c>
      <c r="J45" s="1"/>
    </row>
    <row r="46" spans="1:10" hidden="1" x14ac:dyDescent="0.2">
      <c r="A46" s="4" t="str">
        <f>IF(OR(Подрядчики[[#This Row],[Наименование полное]]="",Подрядчики[[#This Row],[Наименование полное]]=0),"",ОПФ_Участника)</f>
        <v/>
      </c>
      <c r="B4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4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46" s="13" t="str">
        <f>IF(Подрядчики[[#This Row],[Вид Работ (услуг)]]="","",ИНН)</f>
        <v/>
      </c>
      <c r="E46" s="7" t="str">
        <f>IF(Подрядчики[[#This Row],[Вид Работ (услуг)]]="","",IF(ISBLANK(СМСП),"",СМСП))</f>
        <v/>
      </c>
      <c r="F46" s="5" t="str" cm="1">
        <f t="array" ref="F46">IFERROR(INDEX('Анкета. Виды работ'!$C$29:$C$217, SMALL(IF(NOT(ISBLANK('Анкета. Виды работ'!$F$29:$F$217)),ROW('Анкета. Виды работ'!$C$29:$C$217)-28,""),ROW()-1)),"")</f>
        <v/>
      </c>
      <c r="G46" s="5"/>
      <c r="H46" s="6" t="str">
        <f>IF(Подрядчики[[#This Row],[Вид Работ (услуг)]]="","",СЦЕПИТЬДИАПАЗОН(НеповторНомера[Неповторяющиеся номера],"; "))</f>
        <v/>
      </c>
      <c r="I46" s="5" t="str">
        <f>IF(Подрядчики[[#This Row],[Вид Работ (услуг)]]="","",СЦЕПИТЬДИАПАЗОН(НеповторПочты[Неповторяющиеся почты],"; "))</f>
        <v/>
      </c>
      <c r="J46" s="1"/>
    </row>
    <row r="47" spans="1:10" hidden="1" x14ac:dyDescent="0.2">
      <c r="A47" s="4" t="str">
        <f>IF(OR(Подрядчики[[#This Row],[Наименование полное]]="",Подрядчики[[#This Row],[Наименование полное]]=0),"",ОПФ_Участника)</f>
        <v/>
      </c>
      <c r="B4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4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47" s="13" t="str">
        <f>IF(Подрядчики[[#This Row],[Вид Работ (услуг)]]="","",ИНН)</f>
        <v/>
      </c>
      <c r="E47" s="7" t="str">
        <f>IF(Подрядчики[[#This Row],[Вид Работ (услуг)]]="","",IF(ISBLANK(СМСП),"",СМСП))</f>
        <v/>
      </c>
      <c r="F47" s="5" t="str" cm="1">
        <f t="array" ref="F47">IFERROR(INDEX('Анкета. Виды работ'!$C$29:$C$217, SMALL(IF(NOT(ISBLANK('Анкета. Виды работ'!$F$29:$F$217)),ROW('Анкета. Виды работ'!$C$29:$C$217)-28,""),ROW()-1)),"")</f>
        <v/>
      </c>
      <c r="G47" s="5"/>
      <c r="H47" s="6" t="str">
        <f>IF(Подрядчики[[#This Row],[Вид Работ (услуг)]]="","",СЦЕПИТЬДИАПАЗОН(НеповторНомера[Неповторяющиеся номера],"; "))</f>
        <v/>
      </c>
      <c r="I47" s="5" t="str">
        <f>IF(Подрядчики[[#This Row],[Вид Работ (услуг)]]="","",СЦЕПИТЬДИАПАЗОН(НеповторПочты[Неповторяющиеся почты],"; "))</f>
        <v/>
      </c>
      <c r="J47" s="1"/>
    </row>
    <row r="48" spans="1:10" hidden="1" x14ac:dyDescent="0.2">
      <c r="A48" s="4" t="str">
        <f>IF(OR(Подрядчики[[#This Row],[Наименование полное]]="",Подрядчики[[#This Row],[Наименование полное]]=0),"",ОПФ_Участника)</f>
        <v/>
      </c>
      <c r="B4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4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48" s="13" t="str">
        <f>IF(Подрядчики[[#This Row],[Вид Работ (услуг)]]="","",ИНН)</f>
        <v/>
      </c>
      <c r="E48" s="7" t="str">
        <f>IF(Подрядчики[[#This Row],[Вид Работ (услуг)]]="","",IF(ISBLANK(СМСП),"",СМСП))</f>
        <v/>
      </c>
      <c r="F48" s="5" t="str" cm="1">
        <f t="array" ref="F48">IFERROR(INDEX('Анкета. Виды работ'!$C$29:$C$217, SMALL(IF(NOT(ISBLANK('Анкета. Виды работ'!$F$29:$F$217)),ROW('Анкета. Виды работ'!$C$29:$C$217)-28,""),ROW()-1)),"")</f>
        <v/>
      </c>
      <c r="G48" s="5"/>
      <c r="H48" s="6" t="str">
        <f>IF(Подрядчики[[#This Row],[Вид Работ (услуг)]]="","",СЦЕПИТЬДИАПАЗОН(НеповторНомера[Неповторяющиеся номера],"; "))</f>
        <v/>
      </c>
      <c r="I48" s="5" t="str">
        <f>IF(Подрядчики[[#This Row],[Вид Работ (услуг)]]="","",СЦЕПИТЬДИАПАЗОН(НеповторПочты[Неповторяющиеся почты],"; "))</f>
        <v/>
      </c>
      <c r="J48" s="1"/>
    </row>
    <row r="49" spans="1:10" hidden="1" x14ac:dyDescent="0.2">
      <c r="A49" s="4" t="str">
        <f>IF(OR(Подрядчики[[#This Row],[Наименование полное]]="",Подрядчики[[#This Row],[Наименование полное]]=0),"",ОПФ_Участника)</f>
        <v/>
      </c>
      <c r="B4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4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49" s="13" t="str">
        <f>IF(Подрядчики[[#This Row],[Вид Работ (услуг)]]="","",ИНН)</f>
        <v/>
      </c>
      <c r="E49" s="7" t="str">
        <f>IF(Подрядчики[[#This Row],[Вид Работ (услуг)]]="","",IF(ISBLANK(СМСП),"",СМСП))</f>
        <v/>
      </c>
      <c r="F49" s="5" t="str" cm="1">
        <f t="array" ref="F49">IFERROR(INDEX('Анкета. Виды работ'!$C$29:$C$217, SMALL(IF(NOT(ISBLANK('Анкета. Виды работ'!$F$29:$F$217)),ROW('Анкета. Виды работ'!$C$29:$C$217)-28,""),ROW()-1)),"")</f>
        <v/>
      </c>
      <c r="G49" s="5"/>
      <c r="H49" s="6" t="str">
        <f>IF(Подрядчики[[#This Row],[Вид Работ (услуг)]]="","",СЦЕПИТЬДИАПАЗОН(НеповторНомера[Неповторяющиеся номера],"; "))</f>
        <v/>
      </c>
      <c r="I49" s="5" t="str">
        <f>IF(Подрядчики[[#This Row],[Вид Работ (услуг)]]="","",СЦЕПИТЬДИАПАЗОН(НеповторПочты[Неповторяющиеся почты],"; "))</f>
        <v/>
      </c>
      <c r="J49" s="1"/>
    </row>
    <row r="50" spans="1:10" hidden="1" x14ac:dyDescent="0.2">
      <c r="A50" s="4" t="str">
        <f>IF(OR(Подрядчики[[#This Row],[Наименование полное]]="",Подрядчики[[#This Row],[Наименование полное]]=0),"",ОПФ_Участника)</f>
        <v/>
      </c>
      <c r="B5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5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50" s="13" t="str">
        <f>IF(Подрядчики[[#This Row],[Вид Работ (услуг)]]="","",ИНН)</f>
        <v/>
      </c>
      <c r="E50" s="7" t="str">
        <f>IF(Подрядчики[[#This Row],[Вид Работ (услуг)]]="","",IF(ISBLANK(СМСП),"",СМСП))</f>
        <v/>
      </c>
      <c r="F50" s="5" t="str" cm="1">
        <f t="array" ref="F50">IFERROR(INDEX('Анкета. Виды работ'!$C$29:$C$217, SMALL(IF(NOT(ISBLANK('Анкета. Виды работ'!$F$29:$F$217)),ROW('Анкета. Виды работ'!$C$29:$C$217)-28,""),ROW()-1)),"")</f>
        <v/>
      </c>
      <c r="G50" s="5"/>
      <c r="H50" s="6" t="str">
        <f>IF(Подрядчики[[#This Row],[Вид Работ (услуг)]]="","",СЦЕПИТЬДИАПАЗОН(НеповторНомера[Неповторяющиеся номера],"; "))</f>
        <v/>
      </c>
      <c r="I50" s="5" t="str">
        <f>IF(Подрядчики[[#This Row],[Вид Работ (услуг)]]="","",СЦЕПИТЬДИАПАЗОН(НеповторПочты[Неповторяющиеся почты],"; "))</f>
        <v/>
      </c>
      <c r="J50" s="1"/>
    </row>
    <row r="51" spans="1:10" hidden="1" x14ac:dyDescent="0.2">
      <c r="A51" s="4" t="str">
        <f>IF(OR(Подрядчики[[#This Row],[Наименование полное]]="",Подрядчики[[#This Row],[Наименование полное]]=0),"",ОПФ_Участника)</f>
        <v/>
      </c>
      <c r="B5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5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51" s="13" t="str">
        <f>IF(Подрядчики[[#This Row],[Вид Работ (услуг)]]="","",ИНН)</f>
        <v/>
      </c>
      <c r="E51" s="7" t="str">
        <f>IF(Подрядчики[[#This Row],[Вид Работ (услуг)]]="","",IF(ISBLANK(СМСП),"",СМСП))</f>
        <v/>
      </c>
      <c r="F51" s="5" t="str" cm="1">
        <f t="array" ref="F51">IFERROR(INDEX('Анкета. Виды работ'!$C$29:$C$217, SMALL(IF(NOT(ISBLANK('Анкета. Виды работ'!$F$29:$F$217)),ROW('Анкета. Виды работ'!$C$29:$C$217)-28,""),ROW()-1)),"")</f>
        <v/>
      </c>
      <c r="G51" s="5"/>
      <c r="H51" s="6" t="str">
        <f>IF(Подрядчики[[#This Row],[Вид Работ (услуг)]]="","",СЦЕПИТЬДИАПАЗОН(НеповторНомера[Неповторяющиеся номера],"; "))</f>
        <v/>
      </c>
      <c r="I51" s="5" t="str">
        <f>IF(Подрядчики[[#This Row],[Вид Работ (услуг)]]="","",СЦЕПИТЬДИАПАЗОН(НеповторПочты[Неповторяющиеся почты],"; "))</f>
        <v/>
      </c>
      <c r="J51" s="1"/>
    </row>
    <row r="52" spans="1:10" hidden="1" x14ac:dyDescent="0.2">
      <c r="A52" s="4" t="str">
        <f>IF(OR(Подрядчики[[#This Row],[Наименование полное]]="",Подрядчики[[#This Row],[Наименование полное]]=0),"",ОПФ_Участника)</f>
        <v/>
      </c>
      <c r="B5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5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52" s="13" t="str">
        <f>IF(Подрядчики[[#This Row],[Вид Работ (услуг)]]="","",ИНН)</f>
        <v/>
      </c>
      <c r="E52" s="7" t="str">
        <f>IF(Подрядчики[[#This Row],[Вид Работ (услуг)]]="","",IF(ISBLANK(СМСП),"",СМСП))</f>
        <v/>
      </c>
      <c r="F52" s="5" t="str" cm="1">
        <f t="array" ref="F52">IFERROR(INDEX('Анкета. Виды работ'!$C$29:$C$217, SMALL(IF(NOT(ISBLANK('Анкета. Виды работ'!$F$29:$F$217)),ROW('Анкета. Виды работ'!$C$29:$C$217)-28,""),ROW()-1)),"")</f>
        <v/>
      </c>
      <c r="G52" s="5"/>
      <c r="H52" s="6" t="str">
        <f>IF(Подрядчики[[#This Row],[Вид Работ (услуг)]]="","",СЦЕПИТЬДИАПАЗОН(НеповторНомера[Неповторяющиеся номера],"; "))</f>
        <v/>
      </c>
      <c r="I52" s="5" t="str">
        <f>IF(Подрядчики[[#This Row],[Вид Работ (услуг)]]="","",СЦЕПИТЬДИАПАЗОН(НеповторПочты[Неповторяющиеся почты],"; "))</f>
        <v/>
      </c>
      <c r="J52" s="1"/>
    </row>
    <row r="53" spans="1:10" hidden="1" x14ac:dyDescent="0.2">
      <c r="A53" s="4" t="str">
        <f>IF(OR(Подрядчики[[#This Row],[Наименование полное]]="",Подрядчики[[#This Row],[Наименование полное]]=0),"",ОПФ_Участника)</f>
        <v/>
      </c>
      <c r="B5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5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53" s="13" t="str">
        <f>IF(Подрядчики[[#This Row],[Вид Работ (услуг)]]="","",ИНН)</f>
        <v/>
      </c>
      <c r="E53" s="7" t="str">
        <f>IF(Подрядчики[[#This Row],[Вид Работ (услуг)]]="","",IF(ISBLANK(СМСП),"",СМСП))</f>
        <v/>
      </c>
      <c r="F53" s="5" t="str" cm="1">
        <f t="array" ref="F53">IFERROR(INDEX('Анкета. Виды работ'!$C$29:$C$217, SMALL(IF(NOT(ISBLANK('Анкета. Виды работ'!$F$29:$F$217)),ROW('Анкета. Виды работ'!$C$29:$C$217)-28,""),ROW()-1)),"")</f>
        <v/>
      </c>
      <c r="G53" s="5"/>
      <c r="H53" s="6" t="str">
        <f>IF(Подрядчики[[#This Row],[Вид Работ (услуг)]]="","",СЦЕПИТЬДИАПАЗОН(НеповторНомера[Неповторяющиеся номера],"; "))</f>
        <v/>
      </c>
      <c r="I53" s="5" t="str">
        <f>IF(Подрядчики[[#This Row],[Вид Работ (услуг)]]="","",СЦЕПИТЬДИАПАЗОН(НеповторПочты[Неповторяющиеся почты],"; "))</f>
        <v/>
      </c>
      <c r="J53" s="1"/>
    </row>
    <row r="54" spans="1:10" hidden="1" x14ac:dyDescent="0.2">
      <c r="A54" s="4" t="str">
        <f>IF(OR(Подрядчики[[#This Row],[Наименование полное]]="",Подрядчики[[#This Row],[Наименование полное]]=0),"",ОПФ_Участника)</f>
        <v/>
      </c>
      <c r="B5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5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54" s="13" t="str">
        <f>IF(Подрядчики[[#This Row],[Вид Работ (услуг)]]="","",ИНН)</f>
        <v/>
      </c>
      <c r="E54" s="7" t="str">
        <f>IF(Подрядчики[[#This Row],[Вид Работ (услуг)]]="","",IF(ISBLANK(СМСП),"",СМСП))</f>
        <v/>
      </c>
      <c r="F54" s="5" t="str" cm="1">
        <f t="array" ref="F54">IFERROR(INDEX('Анкета. Виды работ'!$C$29:$C$217, SMALL(IF(NOT(ISBLANK('Анкета. Виды работ'!$F$29:$F$217)),ROW('Анкета. Виды работ'!$C$29:$C$217)-28,""),ROW()-1)),"")</f>
        <v/>
      </c>
      <c r="G54" s="5"/>
      <c r="H54" s="6" t="str">
        <f>IF(Подрядчики[[#This Row],[Вид Работ (услуг)]]="","",СЦЕПИТЬДИАПАЗОН(НеповторНомера[Неповторяющиеся номера],"; "))</f>
        <v/>
      </c>
      <c r="I54" s="5" t="str">
        <f>IF(Подрядчики[[#This Row],[Вид Работ (услуг)]]="","",СЦЕПИТЬДИАПАЗОН(НеповторПочты[Неповторяющиеся почты],"; "))</f>
        <v/>
      </c>
      <c r="J54" s="1"/>
    </row>
    <row r="55" spans="1:10" hidden="1" x14ac:dyDescent="0.2">
      <c r="A55" s="4" t="str">
        <f>IF(OR(Подрядчики[[#This Row],[Наименование полное]]="",Подрядчики[[#This Row],[Наименование полное]]=0),"",ОПФ_Участника)</f>
        <v/>
      </c>
      <c r="B5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5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55" s="13" t="str">
        <f>IF(Подрядчики[[#This Row],[Вид Работ (услуг)]]="","",ИНН)</f>
        <v/>
      </c>
      <c r="E55" s="7" t="str">
        <f>IF(Подрядчики[[#This Row],[Вид Работ (услуг)]]="","",IF(ISBLANK(СМСП),"",СМСП))</f>
        <v/>
      </c>
      <c r="F55" s="5" t="str" cm="1">
        <f t="array" ref="F55">IFERROR(INDEX('Анкета. Виды работ'!$C$29:$C$217, SMALL(IF(NOT(ISBLANK('Анкета. Виды работ'!$F$29:$F$217)),ROW('Анкета. Виды работ'!$C$29:$C$217)-28,""),ROW()-1)),"")</f>
        <v/>
      </c>
      <c r="G55" s="5"/>
      <c r="H55" s="6" t="str">
        <f>IF(Подрядчики[[#This Row],[Вид Работ (услуг)]]="","",СЦЕПИТЬДИАПАЗОН(НеповторНомера[Неповторяющиеся номера],"; "))</f>
        <v/>
      </c>
      <c r="I55" s="5" t="str">
        <f>IF(Подрядчики[[#This Row],[Вид Работ (услуг)]]="","",СЦЕПИТЬДИАПАЗОН(НеповторПочты[Неповторяющиеся почты],"; "))</f>
        <v/>
      </c>
      <c r="J55" s="1"/>
    </row>
    <row r="56" spans="1:10" hidden="1" x14ac:dyDescent="0.2">
      <c r="A56" s="4" t="str">
        <f>IF(OR(Подрядчики[[#This Row],[Наименование полное]]="",Подрядчики[[#This Row],[Наименование полное]]=0),"",ОПФ_Участника)</f>
        <v/>
      </c>
      <c r="B5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5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56" s="13" t="str">
        <f>IF(Подрядчики[[#This Row],[Вид Работ (услуг)]]="","",ИНН)</f>
        <v/>
      </c>
      <c r="E56" s="7" t="str">
        <f>IF(Подрядчики[[#This Row],[Вид Работ (услуг)]]="","",IF(ISBLANK(СМСП),"",СМСП))</f>
        <v/>
      </c>
      <c r="F56" s="5" t="str" cm="1">
        <f t="array" ref="F56">IFERROR(INDEX('Анкета. Виды работ'!$C$29:$C$217, SMALL(IF(NOT(ISBLANK('Анкета. Виды работ'!$F$29:$F$217)),ROW('Анкета. Виды работ'!$C$29:$C$217)-28,""),ROW()-1)),"")</f>
        <v/>
      </c>
      <c r="G56" s="5"/>
      <c r="H56" s="6" t="str">
        <f>IF(Подрядчики[[#This Row],[Вид Работ (услуг)]]="","",СЦЕПИТЬДИАПАЗОН(НеповторНомера[Неповторяющиеся номера],"; "))</f>
        <v/>
      </c>
      <c r="I56" s="5" t="str">
        <f>IF(Подрядчики[[#This Row],[Вид Работ (услуг)]]="","",СЦЕПИТЬДИАПАЗОН(НеповторПочты[Неповторяющиеся почты],"; "))</f>
        <v/>
      </c>
      <c r="J56" s="1"/>
    </row>
    <row r="57" spans="1:10" hidden="1" x14ac:dyDescent="0.2">
      <c r="A57" s="4" t="str">
        <f>IF(OR(Подрядчики[[#This Row],[Наименование полное]]="",Подрядчики[[#This Row],[Наименование полное]]=0),"",ОПФ_Участника)</f>
        <v/>
      </c>
      <c r="B5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5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57" s="13" t="str">
        <f>IF(Подрядчики[[#This Row],[Вид Работ (услуг)]]="","",ИНН)</f>
        <v/>
      </c>
      <c r="E57" s="7" t="str">
        <f>IF(Подрядчики[[#This Row],[Вид Работ (услуг)]]="","",IF(ISBLANK(СМСП),"",СМСП))</f>
        <v/>
      </c>
      <c r="F57" s="5" t="str" cm="1">
        <f t="array" ref="F57">IFERROR(INDEX('Анкета. Виды работ'!$C$29:$C$217, SMALL(IF(NOT(ISBLANK('Анкета. Виды работ'!$F$29:$F$217)),ROW('Анкета. Виды работ'!$C$29:$C$217)-28,""),ROW()-1)),"")</f>
        <v/>
      </c>
      <c r="G57" s="5"/>
      <c r="H57" s="6" t="str">
        <f>IF(Подрядчики[[#This Row],[Вид Работ (услуг)]]="","",СЦЕПИТЬДИАПАЗОН(НеповторНомера[Неповторяющиеся номера],"; "))</f>
        <v/>
      </c>
      <c r="I57" s="5" t="str">
        <f>IF(Подрядчики[[#This Row],[Вид Работ (услуг)]]="","",СЦЕПИТЬДИАПАЗОН(НеповторПочты[Неповторяющиеся почты],"; "))</f>
        <v/>
      </c>
      <c r="J57" s="1"/>
    </row>
    <row r="58" spans="1:10" hidden="1" x14ac:dyDescent="0.2">
      <c r="A58" s="4" t="str">
        <f>IF(OR(Подрядчики[[#This Row],[Наименование полное]]="",Подрядчики[[#This Row],[Наименование полное]]=0),"",ОПФ_Участника)</f>
        <v/>
      </c>
      <c r="B5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5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58" s="13" t="str">
        <f>IF(Подрядчики[[#This Row],[Вид Работ (услуг)]]="","",ИНН)</f>
        <v/>
      </c>
      <c r="E58" s="7" t="str">
        <f>IF(Подрядчики[[#This Row],[Вид Работ (услуг)]]="","",IF(ISBLANK(СМСП),"",СМСП))</f>
        <v/>
      </c>
      <c r="F58" s="5" t="str" cm="1">
        <f t="array" ref="F58">IFERROR(INDEX('Анкета. Виды работ'!$C$29:$C$217, SMALL(IF(NOT(ISBLANK('Анкета. Виды работ'!$F$29:$F$217)),ROW('Анкета. Виды работ'!$C$29:$C$217)-28,""),ROW()-1)),"")</f>
        <v/>
      </c>
      <c r="G58" s="5"/>
      <c r="H58" s="6" t="str">
        <f>IF(Подрядчики[[#This Row],[Вид Работ (услуг)]]="","",СЦЕПИТЬДИАПАЗОН(НеповторНомера[Неповторяющиеся номера],"; "))</f>
        <v/>
      </c>
      <c r="I58" s="5" t="str">
        <f>IF(Подрядчики[[#This Row],[Вид Работ (услуг)]]="","",СЦЕПИТЬДИАПАЗОН(НеповторПочты[Неповторяющиеся почты],"; "))</f>
        <v/>
      </c>
      <c r="J58" s="1"/>
    </row>
    <row r="59" spans="1:10" hidden="1" x14ac:dyDescent="0.2">
      <c r="A59" s="4" t="str">
        <f>IF(OR(Подрядчики[[#This Row],[Наименование полное]]="",Подрядчики[[#This Row],[Наименование полное]]=0),"",ОПФ_Участника)</f>
        <v/>
      </c>
      <c r="B5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5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59" s="13" t="str">
        <f>IF(Подрядчики[[#This Row],[Вид Работ (услуг)]]="","",ИНН)</f>
        <v/>
      </c>
      <c r="E59" s="7" t="str">
        <f>IF(Подрядчики[[#This Row],[Вид Работ (услуг)]]="","",IF(ISBLANK(СМСП),"",СМСП))</f>
        <v/>
      </c>
      <c r="F59" s="5" t="str" cm="1">
        <f t="array" ref="F59">IFERROR(INDEX('Анкета. Виды работ'!$C$29:$C$217, SMALL(IF(NOT(ISBLANK('Анкета. Виды работ'!$F$29:$F$217)),ROW('Анкета. Виды работ'!$C$29:$C$217)-28,""),ROW()-1)),"")</f>
        <v/>
      </c>
      <c r="G59" s="5"/>
      <c r="H59" s="6" t="str">
        <f>IF(Подрядчики[[#This Row],[Вид Работ (услуг)]]="","",СЦЕПИТЬДИАПАЗОН(НеповторНомера[Неповторяющиеся номера],"; "))</f>
        <v/>
      </c>
      <c r="I59" s="5" t="str">
        <f>IF(Подрядчики[[#This Row],[Вид Работ (услуг)]]="","",СЦЕПИТЬДИАПАЗОН(НеповторПочты[Неповторяющиеся почты],"; "))</f>
        <v/>
      </c>
      <c r="J59" s="1"/>
    </row>
    <row r="60" spans="1:10" hidden="1" x14ac:dyDescent="0.2">
      <c r="A60" s="4" t="str">
        <f>IF(OR(Подрядчики[[#This Row],[Наименование полное]]="",Подрядчики[[#This Row],[Наименование полное]]=0),"",ОПФ_Участника)</f>
        <v/>
      </c>
      <c r="B6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6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60" s="13" t="str">
        <f>IF(Подрядчики[[#This Row],[Вид Работ (услуг)]]="","",ИНН)</f>
        <v/>
      </c>
      <c r="E60" s="7" t="str">
        <f>IF(Подрядчики[[#This Row],[Вид Работ (услуг)]]="","",IF(ISBLANK(СМСП),"",СМСП))</f>
        <v/>
      </c>
      <c r="F60" s="5" t="str" cm="1">
        <f t="array" ref="F60">IFERROR(INDEX('Анкета. Виды работ'!$C$29:$C$217, SMALL(IF(NOT(ISBLANK('Анкета. Виды работ'!$F$29:$F$217)),ROW('Анкета. Виды работ'!$C$29:$C$217)-28,""),ROW()-1)),"")</f>
        <v/>
      </c>
      <c r="G60" s="5"/>
      <c r="H60" s="6" t="str">
        <f>IF(Подрядчики[[#This Row],[Вид Работ (услуг)]]="","",СЦЕПИТЬДИАПАЗОН(НеповторНомера[Неповторяющиеся номера],"; "))</f>
        <v/>
      </c>
      <c r="I60" s="5" t="str">
        <f>IF(Подрядчики[[#This Row],[Вид Работ (услуг)]]="","",СЦЕПИТЬДИАПАЗОН(НеповторПочты[Неповторяющиеся почты],"; "))</f>
        <v/>
      </c>
      <c r="J60" s="1"/>
    </row>
    <row r="61" spans="1:10" hidden="1" x14ac:dyDescent="0.2">
      <c r="A61" s="4" t="str">
        <f>IF(OR(Подрядчики[[#This Row],[Наименование полное]]="",Подрядчики[[#This Row],[Наименование полное]]=0),"",ОПФ_Участника)</f>
        <v/>
      </c>
      <c r="B6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6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61" s="13" t="str">
        <f>IF(Подрядчики[[#This Row],[Вид Работ (услуг)]]="","",ИНН)</f>
        <v/>
      </c>
      <c r="E61" s="7" t="str">
        <f>IF(Подрядчики[[#This Row],[Вид Работ (услуг)]]="","",IF(ISBLANK(СМСП),"",СМСП))</f>
        <v/>
      </c>
      <c r="F61" s="5" t="str" cm="1">
        <f t="array" ref="F61">IFERROR(INDEX('Анкета. Виды работ'!$C$29:$C$217, SMALL(IF(NOT(ISBLANK('Анкета. Виды работ'!$F$29:$F$217)),ROW('Анкета. Виды работ'!$C$29:$C$217)-28,""),ROW()-1)),"")</f>
        <v/>
      </c>
      <c r="G61" s="5"/>
      <c r="H61" s="6" t="str">
        <f>IF(Подрядчики[[#This Row],[Вид Работ (услуг)]]="","",СЦЕПИТЬДИАПАЗОН(НеповторНомера[Неповторяющиеся номера],"; "))</f>
        <v/>
      </c>
      <c r="I61" s="5" t="str">
        <f>IF(Подрядчики[[#This Row],[Вид Работ (услуг)]]="","",СЦЕПИТЬДИАПАЗОН(НеповторПочты[Неповторяющиеся почты],"; "))</f>
        <v/>
      </c>
      <c r="J61" s="1"/>
    </row>
    <row r="62" spans="1:10" hidden="1" x14ac:dyDescent="0.2">
      <c r="A62" s="4" t="str">
        <f>IF(OR(Подрядчики[[#This Row],[Наименование полное]]="",Подрядчики[[#This Row],[Наименование полное]]=0),"",ОПФ_Участника)</f>
        <v/>
      </c>
      <c r="B6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6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62" s="13" t="str">
        <f>IF(Подрядчики[[#This Row],[Вид Работ (услуг)]]="","",ИНН)</f>
        <v/>
      </c>
      <c r="E62" s="7" t="str">
        <f>IF(Подрядчики[[#This Row],[Вид Работ (услуг)]]="","",IF(ISBLANK(СМСП),"",СМСП))</f>
        <v/>
      </c>
      <c r="F62" s="5" t="str" cm="1">
        <f t="array" ref="F62">IFERROR(INDEX('Анкета. Виды работ'!$C$29:$C$217, SMALL(IF(NOT(ISBLANK('Анкета. Виды работ'!$F$29:$F$217)),ROW('Анкета. Виды работ'!$C$29:$C$217)-28,""),ROW()-1)),"")</f>
        <v/>
      </c>
      <c r="G62" s="5"/>
      <c r="H62" s="6" t="str">
        <f>IF(Подрядчики[[#This Row],[Вид Работ (услуг)]]="","",СЦЕПИТЬДИАПАЗОН(НеповторНомера[Неповторяющиеся номера],"; "))</f>
        <v/>
      </c>
      <c r="I62" s="5" t="str">
        <f>IF(Подрядчики[[#This Row],[Вид Работ (услуг)]]="","",СЦЕПИТЬДИАПАЗОН(НеповторПочты[Неповторяющиеся почты],"; "))</f>
        <v/>
      </c>
      <c r="J62" s="1"/>
    </row>
    <row r="63" spans="1:10" hidden="1" x14ac:dyDescent="0.2">
      <c r="A63" s="4" t="str">
        <f>IF(OR(Подрядчики[[#This Row],[Наименование полное]]="",Подрядчики[[#This Row],[Наименование полное]]=0),"",ОПФ_Участника)</f>
        <v/>
      </c>
      <c r="B6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6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63" s="13" t="str">
        <f>IF(Подрядчики[[#This Row],[Вид Работ (услуг)]]="","",ИНН)</f>
        <v/>
      </c>
      <c r="E63" s="7" t="str">
        <f>IF(Подрядчики[[#This Row],[Вид Работ (услуг)]]="","",IF(ISBLANK(СМСП),"",СМСП))</f>
        <v/>
      </c>
      <c r="F63" s="5" t="str" cm="1">
        <f t="array" ref="F63">IFERROR(INDEX('Анкета. Виды работ'!$C$29:$C$217, SMALL(IF(NOT(ISBLANK('Анкета. Виды работ'!$F$29:$F$217)),ROW('Анкета. Виды работ'!$C$29:$C$217)-28,""),ROW()-1)),"")</f>
        <v/>
      </c>
      <c r="G63" s="5"/>
      <c r="H63" s="6" t="str">
        <f>IF(Подрядчики[[#This Row],[Вид Работ (услуг)]]="","",СЦЕПИТЬДИАПАЗОН(НеповторНомера[Неповторяющиеся номера],"; "))</f>
        <v/>
      </c>
      <c r="I63" s="5" t="str">
        <f>IF(Подрядчики[[#This Row],[Вид Работ (услуг)]]="","",СЦЕПИТЬДИАПАЗОН(НеповторПочты[Неповторяющиеся почты],"; "))</f>
        <v/>
      </c>
      <c r="J63" s="1"/>
    </row>
    <row r="64" spans="1:10" hidden="1" x14ac:dyDescent="0.2">
      <c r="A64" s="4" t="str">
        <f>IF(OR(Подрядчики[[#This Row],[Наименование полное]]="",Подрядчики[[#This Row],[Наименование полное]]=0),"",ОПФ_Участника)</f>
        <v/>
      </c>
      <c r="B6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6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64" s="13" t="str">
        <f>IF(Подрядчики[[#This Row],[Вид Работ (услуг)]]="","",ИНН)</f>
        <v/>
      </c>
      <c r="E64" s="7" t="str">
        <f>IF(Подрядчики[[#This Row],[Вид Работ (услуг)]]="","",IF(ISBLANK(СМСП),"",СМСП))</f>
        <v/>
      </c>
      <c r="F64" s="5" t="str" cm="1">
        <f t="array" ref="F64">IFERROR(INDEX('Анкета. Виды работ'!$C$29:$C$217, SMALL(IF(NOT(ISBLANK('Анкета. Виды работ'!$F$29:$F$217)),ROW('Анкета. Виды работ'!$C$29:$C$217)-28,""),ROW()-1)),"")</f>
        <v/>
      </c>
      <c r="G64" s="5"/>
      <c r="H64" s="6" t="str">
        <f>IF(Подрядчики[[#This Row],[Вид Работ (услуг)]]="","",СЦЕПИТЬДИАПАЗОН(НеповторНомера[Неповторяющиеся номера],"; "))</f>
        <v/>
      </c>
      <c r="I64" s="5" t="str">
        <f>IF(Подрядчики[[#This Row],[Вид Работ (услуг)]]="","",СЦЕПИТЬДИАПАЗОН(НеповторПочты[Неповторяющиеся почты],"; "))</f>
        <v/>
      </c>
      <c r="J64" s="1"/>
    </row>
    <row r="65" spans="1:10" hidden="1" x14ac:dyDescent="0.2">
      <c r="A65" s="4" t="str">
        <f>IF(OR(Подрядчики[[#This Row],[Наименование полное]]="",Подрядчики[[#This Row],[Наименование полное]]=0),"",ОПФ_Участника)</f>
        <v/>
      </c>
      <c r="B6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6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65" s="13" t="str">
        <f>IF(Подрядчики[[#This Row],[Вид Работ (услуг)]]="","",ИНН)</f>
        <v/>
      </c>
      <c r="E65" s="7" t="str">
        <f>IF(Подрядчики[[#This Row],[Вид Работ (услуг)]]="","",IF(ISBLANK(СМСП),"",СМСП))</f>
        <v/>
      </c>
      <c r="F65" s="5" t="str" cm="1">
        <f t="array" ref="F65">IFERROR(INDEX('Анкета. Виды работ'!$C$29:$C$217, SMALL(IF(NOT(ISBLANK('Анкета. Виды работ'!$F$29:$F$217)),ROW('Анкета. Виды работ'!$C$29:$C$217)-28,""),ROW()-1)),"")</f>
        <v/>
      </c>
      <c r="G65" s="5"/>
      <c r="H65" s="6" t="str">
        <f>IF(Подрядчики[[#This Row],[Вид Работ (услуг)]]="","",СЦЕПИТЬДИАПАЗОН(НеповторНомера[Неповторяющиеся номера],"; "))</f>
        <v/>
      </c>
      <c r="I65" s="5" t="str">
        <f>IF(Подрядчики[[#This Row],[Вид Работ (услуг)]]="","",СЦЕПИТЬДИАПАЗОН(НеповторПочты[Неповторяющиеся почты],"; "))</f>
        <v/>
      </c>
      <c r="J65" s="1"/>
    </row>
    <row r="66" spans="1:10" hidden="1" x14ac:dyDescent="0.2">
      <c r="A66" s="4" t="str">
        <f>IF(OR(Подрядчики[[#This Row],[Наименование полное]]="",Подрядчики[[#This Row],[Наименование полное]]=0),"",ОПФ_Участника)</f>
        <v/>
      </c>
      <c r="B6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6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66" s="13" t="str">
        <f>IF(Подрядчики[[#This Row],[Вид Работ (услуг)]]="","",ИНН)</f>
        <v/>
      </c>
      <c r="E66" s="7" t="str">
        <f>IF(Подрядчики[[#This Row],[Вид Работ (услуг)]]="","",IF(ISBLANK(СМСП),"",СМСП))</f>
        <v/>
      </c>
      <c r="F66" s="5" t="str" cm="1">
        <f t="array" ref="F66">IFERROR(INDEX('Анкета. Виды работ'!$C$29:$C$217, SMALL(IF(NOT(ISBLANK('Анкета. Виды работ'!$F$29:$F$217)),ROW('Анкета. Виды работ'!$C$29:$C$217)-28,""),ROW()-1)),"")</f>
        <v/>
      </c>
      <c r="G66" s="5"/>
      <c r="H66" s="6" t="str">
        <f>IF(Подрядчики[[#This Row],[Вид Работ (услуг)]]="","",СЦЕПИТЬДИАПАЗОН(НеповторНомера[Неповторяющиеся номера],"; "))</f>
        <v/>
      </c>
      <c r="I66" s="5" t="str">
        <f>IF(Подрядчики[[#This Row],[Вид Работ (услуг)]]="","",СЦЕПИТЬДИАПАЗОН(НеповторПочты[Неповторяющиеся почты],"; "))</f>
        <v/>
      </c>
      <c r="J66" s="1"/>
    </row>
    <row r="67" spans="1:10" hidden="1" x14ac:dyDescent="0.2">
      <c r="A67" s="4" t="str">
        <f>IF(OR(Подрядчики[[#This Row],[Наименование полное]]="",Подрядчики[[#This Row],[Наименование полное]]=0),"",ОПФ_Участника)</f>
        <v/>
      </c>
      <c r="B6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6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67" s="13" t="str">
        <f>IF(Подрядчики[[#This Row],[Вид Работ (услуг)]]="","",ИНН)</f>
        <v/>
      </c>
      <c r="E67" s="7" t="str">
        <f>IF(Подрядчики[[#This Row],[Вид Работ (услуг)]]="","",IF(ISBLANK(СМСП),"",СМСП))</f>
        <v/>
      </c>
      <c r="F67" s="5" t="str" cm="1">
        <f t="array" ref="F67">IFERROR(INDEX('Анкета. Виды работ'!$C$29:$C$217, SMALL(IF(NOT(ISBLANK('Анкета. Виды работ'!$F$29:$F$217)),ROW('Анкета. Виды работ'!$C$29:$C$217)-28,""),ROW()-1)),"")</f>
        <v/>
      </c>
      <c r="G67" s="5"/>
      <c r="H67" s="6" t="str">
        <f>IF(Подрядчики[[#This Row],[Вид Работ (услуг)]]="","",СЦЕПИТЬДИАПАЗОН(НеповторНомера[Неповторяющиеся номера],"; "))</f>
        <v/>
      </c>
      <c r="I67" s="5" t="str">
        <f>IF(Подрядчики[[#This Row],[Вид Работ (услуг)]]="","",СЦЕПИТЬДИАПАЗОН(НеповторПочты[Неповторяющиеся почты],"; "))</f>
        <v/>
      </c>
      <c r="J67" s="1"/>
    </row>
    <row r="68" spans="1:10" hidden="1" x14ac:dyDescent="0.2">
      <c r="A68" s="4" t="str">
        <f>IF(OR(Подрядчики[[#This Row],[Наименование полное]]="",Подрядчики[[#This Row],[Наименование полное]]=0),"",ОПФ_Участника)</f>
        <v/>
      </c>
      <c r="B6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6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68" s="13" t="str">
        <f>IF(Подрядчики[[#This Row],[Вид Работ (услуг)]]="","",ИНН)</f>
        <v/>
      </c>
      <c r="E68" s="7" t="str">
        <f>IF(Подрядчики[[#This Row],[Вид Работ (услуг)]]="","",IF(ISBLANK(СМСП),"",СМСП))</f>
        <v/>
      </c>
      <c r="F68" s="5" t="str" cm="1">
        <f t="array" ref="F68">IFERROR(INDEX('Анкета. Виды работ'!$C$29:$C$217, SMALL(IF(NOT(ISBLANK('Анкета. Виды работ'!$F$29:$F$217)),ROW('Анкета. Виды работ'!$C$29:$C$217)-28,""),ROW()-1)),"")</f>
        <v/>
      </c>
      <c r="G68" s="5"/>
      <c r="H68" s="6" t="str">
        <f>IF(Подрядчики[[#This Row],[Вид Работ (услуг)]]="","",СЦЕПИТЬДИАПАЗОН(НеповторНомера[Неповторяющиеся номера],"; "))</f>
        <v/>
      </c>
      <c r="I68" s="5" t="str">
        <f>IF(Подрядчики[[#This Row],[Вид Работ (услуг)]]="","",СЦЕПИТЬДИАПАЗОН(НеповторПочты[Неповторяющиеся почты],"; "))</f>
        <v/>
      </c>
      <c r="J68" s="1"/>
    </row>
    <row r="69" spans="1:10" hidden="1" x14ac:dyDescent="0.2">
      <c r="A69" s="4" t="str">
        <f>IF(OR(Подрядчики[[#This Row],[Наименование полное]]="",Подрядчики[[#This Row],[Наименование полное]]=0),"",ОПФ_Участника)</f>
        <v/>
      </c>
      <c r="B6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6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69" s="13" t="str">
        <f>IF(Подрядчики[[#This Row],[Вид Работ (услуг)]]="","",ИНН)</f>
        <v/>
      </c>
      <c r="E69" s="7" t="str">
        <f>IF(Подрядчики[[#This Row],[Вид Работ (услуг)]]="","",IF(ISBLANK(СМСП),"",СМСП))</f>
        <v/>
      </c>
      <c r="F69" s="5" t="str" cm="1">
        <f t="array" ref="F69">IFERROR(INDEX('Анкета. Виды работ'!$C$29:$C$217, SMALL(IF(NOT(ISBLANK('Анкета. Виды работ'!$F$29:$F$217)),ROW('Анкета. Виды работ'!$C$29:$C$217)-28,""),ROW()-1)),"")</f>
        <v/>
      </c>
      <c r="G69" s="5"/>
      <c r="H69" s="6" t="str">
        <f>IF(Подрядчики[[#This Row],[Вид Работ (услуг)]]="","",СЦЕПИТЬДИАПАЗОН(НеповторНомера[Неповторяющиеся номера],"; "))</f>
        <v/>
      </c>
      <c r="I69" s="5" t="str">
        <f>IF(Подрядчики[[#This Row],[Вид Работ (услуг)]]="","",СЦЕПИТЬДИАПАЗОН(НеповторПочты[Неповторяющиеся почты],"; "))</f>
        <v/>
      </c>
      <c r="J69" s="1"/>
    </row>
    <row r="70" spans="1:10" hidden="1" x14ac:dyDescent="0.2">
      <c r="A70" s="4" t="str">
        <f>IF(OR(Подрядчики[[#This Row],[Наименование полное]]="",Подрядчики[[#This Row],[Наименование полное]]=0),"",ОПФ_Участника)</f>
        <v/>
      </c>
      <c r="B7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7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70" s="13" t="str">
        <f>IF(Подрядчики[[#This Row],[Вид Работ (услуг)]]="","",ИНН)</f>
        <v/>
      </c>
      <c r="E70" s="7" t="str">
        <f>IF(Подрядчики[[#This Row],[Вид Работ (услуг)]]="","",IF(ISBLANK(СМСП),"",СМСП))</f>
        <v/>
      </c>
      <c r="F70" s="5" t="str" cm="1">
        <f t="array" ref="F70">IFERROR(INDEX('Анкета. Виды работ'!$C$29:$C$217, SMALL(IF(NOT(ISBLANK('Анкета. Виды работ'!$F$29:$F$217)),ROW('Анкета. Виды работ'!$C$29:$C$217)-28,""),ROW()-1)),"")</f>
        <v/>
      </c>
      <c r="G70" s="5"/>
      <c r="H70" s="6" t="str">
        <f>IF(Подрядчики[[#This Row],[Вид Работ (услуг)]]="","",СЦЕПИТЬДИАПАЗОН(НеповторНомера[Неповторяющиеся номера],"; "))</f>
        <v/>
      </c>
      <c r="I70" s="5" t="str">
        <f>IF(Подрядчики[[#This Row],[Вид Работ (услуг)]]="","",СЦЕПИТЬДИАПАЗОН(НеповторПочты[Неповторяющиеся почты],"; "))</f>
        <v/>
      </c>
      <c r="J70" s="1"/>
    </row>
    <row r="71" spans="1:10" hidden="1" x14ac:dyDescent="0.2">
      <c r="A71" s="4" t="str">
        <f>IF(OR(Подрядчики[[#This Row],[Наименование полное]]="",Подрядчики[[#This Row],[Наименование полное]]=0),"",ОПФ_Участника)</f>
        <v/>
      </c>
      <c r="B7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7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71" s="13" t="str">
        <f>IF(Подрядчики[[#This Row],[Вид Работ (услуг)]]="","",ИНН)</f>
        <v/>
      </c>
      <c r="E71" s="7" t="str">
        <f>IF(Подрядчики[[#This Row],[Вид Работ (услуг)]]="","",IF(ISBLANK(СМСП),"",СМСП))</f>
        <v/>
      </c>
      <c r="F71" s="5" t="str" cm="1">
        <f t="array" ref="F71">IFERROR(INDEX('Анкета. Виды работ'!$C$29:$C$217, SMALL(IF(NOT(ISBLANK('Анкета. Виды работ'!$F$29:$F$217)),ROW('Анкета. Виды работ'!$C$29:$C$217)-28,""),ROW()-1)),"")</f>
        <v/>
      </c>
      <c r="G71" s="5"/>
      <c r="H71" s="6" t="str">
        <f>IF(Подрядчики[[#This Row],[Вид Работ (услуг)]]="","",СЦЕПИТЬДИАПАЗОН(НеповторНомера[Неповторяющиеся номера],"; "))</f>
        <v/>
      </c>
      <c r="I71" s="5" t="str">
        <f>IF(Подрядчики[[#This Row],[Вид Работ (услуг)]]="","",СЦЕПИТЬДИАПАЗОН(НеповторПочты[Неповторяющиеся почты],"; "))</f>
        <v/>
      </c>
      <c r="J71" s="1"/>
    </row>
    <row r="72" spans="1:10" hidden="1" x14ac:dyDescent="0.2">
      <c r="A72" s="4" t="str">
        <f>IF(OR(Подрядчики[[#This Row],[Наименование полное]]="",Подрядчики[[#This Row],[Наименование полное]]=0),"",ОПФ_Участника)</f>
        <v/>
      </c>
      <c r="B7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7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72" s="13" t="str">
        <f>IF(Подрядчики[[#This Row],[Вид Работ (услуг)]]="","",ИНН)</f>
        <v/>
      </c>
      <c r="E72" s="7" t="str">
        <f>IF(Подрядчики[[#This Row],[Вид Работ (услуг)]]="","",IF(ISBLANK(СМСП),"",СМСП))</f>
        <v/>
      </c>
      <c r="F72" s="5" t="str" cm="1">
        <f t="array" ref="F72">IFERROR(INDEX('Анкета. Виды работ'!$C$29:$C$217, SMALL(IF(NOT(ISBLANK('Анкета. Виды работ'!$F$29:$F$217)),ROW('Анкета. Виды работ'!$C$29:$C$217)-28,""),ROW()-1)),"")</f>
        <v/>
      </c>
      <c r="G72" s="5"/>
      <c r="H72" s="6" t="str">
        <f>IF(Подрядчики[[#This Row],[Вид Работ (услуг)]]="","",СЦЕПИТЬДИАПАЗОН(НеповторНомера[Неповторяющиеся номера],"; "))</f>
        <v/>
      </c>
      <c r="I72" s="5" t="str">
        <f>IF(Подрядчики[[#This Row],[Вид Работ (услуг)]]="","",СЦЕПИТЬДИАПАЗОН(НеповторПочты[Неповторяющиеся почты],"; "))</f>
        <v/>
      </c>
      <c r="J72" s="1"/>
    </row>
    <row r="73" spans="1:10" hidden="1" x14ac:dyDescent="0.2">
      <c r="A73" s="4" t="str">
        <f>IF(OR(Подрядчики[[#This Row],[Наименование полное]]="",Подрядчики[[#This Row],[Наименование полное]]=0),"",ОПФ_Участника)</f>
        <v/>
      </c>
      <c r="B7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7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73" s="13" t="str">
        <f>IF(Подрядчики[[#This Row],[Вид Работ (услуг)]]="","",ИНН)</f>
        <v/>
      </c>
      <c r="E73" s="7" t="str">
        <f>IF(Подрядчики[[#This Row],[Вид Работ (услуг)]]="","",IF(ISBLANK(СМСП),"",СМСП))</f>
        <v/>
      </c>
      <c r="F73" s="5" t="str" cm="1">
        <f t="array" ref="F73">IFERROR(INDEX('Анкета. Виды работ'!$C$29:$C$217, SMALL(IF(NOT(ISBLANK('Анкета. Виды работ'!$F$29:$F$217)),ROW('Анкета. Виды работ'!$C$29:$C$217)-28,""),ROW()-1)),"")</f>
        <v/>
      </c>
      <c r="G73" s="5"/>
      <c r="H73" s="6" t="str">
        <f>IF(Подрядчики[[#This Row],[Вид Работ (услуг)]]="","",СЦЕПИТЬДИАПАЗОН(НеповторНомера[Неповторяющиеся номера],"; "))</f>
        <v/>
      </c>
      <c r="I73" s="5" t="str">
        <f>IF(Подрядчики[[#This Row],[Вид Работ (услуг)]]="","",СЦЕПИТЬДИАПАЗОН(НеповторПочты[Неповторяющиеся почты],"; "))</f>
        <v/>
      </c>
      <c r="J73" s="1"/>
    </row>
    <row r="74" spans="1:10" hidden="1" x14ac:dyDescent="0.2">
      <c r="A74" s="4" t="str">
        <f>IF(OR(Подрядчики[[#This Row],[Наименование полное]]="",Подрядчики[[#This Row],[Наименование полное]]=0),"",ОПФ_Участника)</f>
        <v/>
      </c>
      <c r="B7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7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74" s="13" t="str">
        <f>IF(Подрядчики[[#This Row],[Вид Работ (услуг)]]="","",ИНН)</f>
        <v/>
      </c>
      <c r="E74" s="7" t="str">
        <f>IF(Подрядчики[[#This Row],[Вид Работ (услуг)]]="","",IF(ISBLANK(СМСП),"",СМСП))</f>
        <v/>
      </c>
      <c r="F74" s="5" t="str" cm="1">
        <f t="array" ref="F74">IFERROR(INDEX('Анкета. Виды работ'!$C$29:$C$217, SMALL(IF(NOT(ISBLANK('Анкета. Виды работ'!$F$29:$F$217)),ROW('Анкета. Виды работ'!$C$29:$C$217)-28,""),ROW()-1)),"")</f>
        <v/>
      </c>
      <c r="G74" s="5"/>
      <c r="H74" s="6" t="str">
        <f>IF(Подрядчики[[#This Row],[Вид Работ (услуг)]]="","",СЦЕПИТЬДИАПАЗОН(НеповторНомера[Неповторяющиеся номера],"; "))</f>
        <v/>
      </c>
      <c r="I74" s="5" t="str">
        <f>IF(Подрядчики[[#This Row],[Вид Работ (услуг)]]="","",СЦЕПИТЬДИАПАЗОН(НеповторПочты[Неповторяющиеся почты],"; "))</f>
        <v/>
      </c>
      <c r="J74" s="1"/>
    </row>
    <row r="75" spans="1:10" hidden="1" x14ac:dyDescent="0.2">
      <c r="A75" s="4" t="str">
        <f>IF(OR(Подрядчики[[#This Row],[Наименование полное]]="",Подрядчики[[#This Row],[Наименование полное]]=0),"",ОПФ_Участника)</f>
        <v/>
      </c>
      <c r="B7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7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75" s="13" t="str">
        <f>IF(Подрядчики[[#This Row],[Вид Работ (услуг)]]="","",ИНН)</f>
        <v/>
      </c>
      <c r="E75" s="7" t="str">
        <f>IF(Подрядчики[[#This Row],[Вид Работ (услуг)]]="","",IF(ISBLANK(СМСП),"",СМСП))</f>
        <v/>
      </c>
      <c r="F75" s="5" t="str" cm="1">
        <f t="array" ref="F75">IFERROR(INDEX('Анкета. Виды работ'!$C$29:$C$217, SMALL(IF(NOT(ISBLANK('Анкета. Виды работ'!$F$29:$F$217)),ROW('Анкета. Виды работ'!$C$29:$C$217)-28,""),ROW()-1)),"")</f>
        <v/>
      </c>
      <c r="G75" s="5"/>
      <c r="H75" s="6" t="str">
        <f>IF(Подрядчики[[#This Row],[Вид Работ (услуг)]]="","",СЦЕПИТЬДИАПАЗОН(НеповторНомера[Неповторяющиеся номера],"; "))</f>
        <v/>
      </c>
      <c r="I75" s="5" t="str">
        <f>IF(Подрядчики[[#This Row],[Вид Работ (услуг)]]="","",СЦЕПИТЬДИАПАЗОН(НеповторПочты[Неповторяющиеся почты],"; "))</f>
        <v/>
      </c>
      <c r="J75" s="1"/>
    </row>
    <row r="76" spans="1:10" hidden="1" x14ac:dyDescent="0.2">
      <c r="A76" s="4" t="str">
        <f>IF(OR(Подрядчики[[#This Row],[Наименование полное]]="",Подрядчики[[#This Row],[Наименование полное]]=0),"",ОПФ_Участника)</f>
        <v/>
      </c>
      <c r="B7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7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76" s="13" t="str">
        <f>IF(Подрядчики[[#This Row],[Вид Работ (услуг)]]="","",ИНН)</f>
        <v/>
      </c>
      <c r="E76" s="7" t="str">
        <f>IF(Подрядчики[[#This Row],[Вид Работ (услуг)]]="","",IF(ISBLANK(СМСП),"",СМСП))</f>
        <v/>
      </c>
      <c r="F76" s="5" t="str" cm="1">
        <f t="array" ref="F76">IFERROR(INDEX('Анкета. Виды работ'!$C$29:$C$217, SMALL(IF(NOT(ISBLANK('Анкета. Виды работ'!$F$29:$F$217)),ROW('Анкета. Виды работ'!$C$29:$C$217)-28,""),ROW()-1)),"")</f>
        <v/>
      </c>
      <c r="G76" s="5"/>
      <c r="H76" s="6" t="str">
        <f>IF(Подрядчики[[#This Row],[Вид Работ (услуг)]]="","",СЦЕПИТЬДИАПАЗОН(НеповторНомера[Неповторяющиеся номера],"; "))</f>
        <v/>
      </c>
      <c r="I76" s="5" t="str">
        <f>IF(Подрядчики[[#This Row],[Вид Работ (услуг)]]="","",СЦЕПИТЬДИАПАЗОН(НеповторПочты[Неповторяющиеся почты],"; "))</f>
        <v/>
      </c>
      <c r="J76" s="1"/>
    </row>
    <row r="77" spans="1:10" hidden="1" x14ac:dyDescent="0.2">
      <c r="A77" s="4" t="str">
        <f>IF(OR(Подрядчики[[#This Row],[Наименование полное]]="",Подрядчики[[#This Row],[Наименование полное]]=0),"",ОПФ_Участника)</f>
        <v/>
      </c>
      <c r="B7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7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77" s="13" t="str">
        <f>IF(Подрядчики[[#This Row],[Вид Работ (услуг)]]="","",ИНН)</f>
        <v/>
      </c>
      <c r="E77" s="7" t="str">
        <f>IF(Подрядчики[[#This Row],[Вид Работ (услуг)]]="","",IF(ISBLANK(СМСП),"",СМСП))</f>
        <v/>
      </c>
      <c r="F77" s="5" t="str" cm="1">
        <f t="array" ref="F77">IFERROR(INDEX('Анкета. Виды работ'!$C$29:$C$217, SMALL(IF(NOT(ISBLANK('Анкета. Виды работ'!$F$29:$F$217)),ROW('Анкета. Виды работ'!$C$29:$C$217)-28,""),ROW()-1)),"")</f>
        <v/>
      </c>
      <c r="G77" s="5"/>
      <c r="H77" s="6" t="str">
        <f>IF(Подрядчики[[#This Row],[Вид Работ (услуг)]]="","",СЦЕПИТЬДИАПАЗОН(НеповторНомера[Неповторяющиеся номера],"; "))</f>
        <v/>
      </c>
      <c r="I77" s="5" t="str">
        <f>IF(Подрядчики[[#This Row],[Вид Работ (услуг)]]="","",СЦЕПИТЬДИАПАЗОН(НеповторПочты[Неповторяющиеся почты],"; "))</f>
        <v/>
      </c>
      <c r="J77" s="1"/>
    </row>
    <row r="78" spans="1:10" hidden="1" x14ac:dyDescent="0.2">
      <c r="A78" s="4" t="str">
        <f>IF(OR(Подрядчики[[#This Row],[Наименование полное]]="",Подрядчики[[#This Row],[Наименование полное]]=0),"",ОПФ_Участника)</f>
        <v/>
      </c>
      <c r="B7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7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78" s="13" t="str">
        <f>IF(Подрядчики[[#This Row],[Вид Работ (услуг)]]="","",ИНН)</f>
        <v/>
      </c>
      <c r="E78" s="7" t="str">
        <f>IF(Подрядчики[[#This Row],[Вид Работ (услуг)]]="","",IF(ISBLANK(СМСП),"",СМСП))</f>
        <v/>
      </c>
      <c r="F78" s="5" t="str" cm="1">
        <f t="array" ref="F78">IFERROR(INDEX('Анкета. Виды работ'!$C$29:$C$217, SMALL(IF(NOT(ISBLANK('Анкета. Виды работ'!$F$29:$F$217)),ROW('Анкета. Виды работ'!$C$29:$C$217)-28,""),ROW()-1)),"")</f>
        <v/>
      </c>
      <c r="G78" s="5"/>
      <c r="H78" s="6" t="str">
        <f>IF(Подрядчики[[#This Row],[Вид Работ (услуг)]]="","",СЦЕПИТЬДИАПАЗОН(НеповторНомера[Неповторяющиеся номера],"; "))</f>
        <v/>
      </c>
      <c r="I78" s="5" t="str">
        <f>IF(Подрядчики[[#This Row],[Вид Работ (услуг)]]="","",СЦЕПИТЬДИАПАЗОН(НеповторПочты[Неповторяющиеся почты],"; "))</f>
        <v/>
      </c>
      <c r="J78" s="1"/>
    </row>
    <row r="79" spans="1:10" hidden="1" x14ac:dyDescent="0.2">
      <c r="A79" s="4" t="str">
        <f>IF(OR(Подрядчики[[#This Row],[Наименование полное]]="",Подрядчики[[#This Row],[Наименование полное]]=0),"",ОПФ_Участника)</f>
        <v/>
      </c>
      <c r="B7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7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79" s="13" t="str">
        <f>IF(Подрядчики[[#This Row],[Вид Работ (услуг)]]="","",ИНН)</f>
        <v/>
      </c>
      <c r="E79" s="7" t="str">
        <f>IF(Подрядчики[[#This Row],[Вид Работ (услуг)]]="","",IF(ISBLANK(СМСП),"",СМСП))</f>
        <v/>
      </c>
      <c r="F79" s="5" t="str" cm="1">
        <f t="array" ref="F79">IFERROR(INDEX('Анкета. Виды работ'!$C$29:$C$217, SMALL(IF(NOT(ISBLANK('Анкета. Виды работ'!$F$29:$F$217)),ROW('Анкета. Виды работ'!$C$29:$C$217)-28,""),ROW()-1)),"")</f>
        <v/>
      </c>
      <c r="G79" s="5"/>
      <c r="H79" s="6" t="str">
        <f>IF(Подрядчики[[#This Row],[Вид Работ (услуг)]]="","",СЦЕПИТЬДИАПАЗОН(НеповторНомера[Неповторяющиеся номера],"; "))</f>
        <v/>
      </c>
      <c r="I79" s="5" t="str">
        <f>IF(Подрядчики[[#This Row],[Вид Работ (услуг)]]="","",СЦЕПИТЬДИАПАЗОН(НеповторПочты[Неповторяющиеся почты],"; "))</f>
        <v/>
      </c>
      <c r="J79" s="1"/>
    </row>
    <row r="80" spans="1:10" hidden="1" x14ac:dyDescent="0.2">
      <c r="A80" s="4" t="str">
        <f>IF(OR(Подрядчики[[#This Row],[Наименование полное]]="",Подрядчики[[#This Row],[Наименование полное]]=0),"",ОПФ_Участника)</f>
        <v/>
      </c>
      <c r="B8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8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80" s="13" t="str">
        <f>IF(Подрядчики[[#This Row],[Вид Работ (услуг)]]="","",ИНН)</f>
        <v/>
      </c>
      <c r="E80" s="7" t="str">
        <f>IF(Подрядчики[[#This Row],[Вид Работ (услуг)]]="","",IF(ISBLANK(СМСП),"",СМСП))</f>
        <v/>
      </c>
      <c r="F80" s="5" t="str" cm="1">
        <f t="array" ref="F80">IFERROR(INDEX('Анкета. Виды работ'!$C$29:$C$217, SMALL(IF(NOT(ISBLANK('Анкета. Виды работ'!$F$29:$F$217)),ROW('Анкета. Виды работ'!$C$29:$C$217)-28,""),ROW()-1)),"")</f>
        <v/>
      </c>
      <c r="G80" s="5"/>
      <c r="H80" s="6" t="str">
        <f>IF(Подрядчики[[#This Row],[Вид Работ (услуг)]]="","",СЦЕПИТЬДИАПАЗОН(НеповторНомера[Неповторяющиеся номера],"; "))</f>
        <v/>
      </c>
      <c r="I80" s="5" t="str">
        <f>IF(Подрядчики[[#This Row],[Вид Работ (услуг)]]="","",СЦЕПИТЬДИАПАЗОН(НеповторПочты[Неповторяющиеся почты],"; "))</f>
        <v/>
      </c>
      <c r="J80" s="1"/>
    </row>
    <row r="81" spans="1:10" hidden="1" x14ac:dyDescent="0.2">
      <c r="A81" s="4" t="str">
        <f>IF(OR(Подрядчики[[#This Row],[Наименование полное]]="",Подрядчики[[#This Row],[Наименование полное]]=0),"",ОПФ_Участника)</f>
        <v/>
      </c>
      <c r="B8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8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81" s="13" t="str">
        <f>IF(Подрядчики[[#This Row],[Вид Работ (услуг)]]="","",ИНН)</f>
        <v/>
      </c>
      <c r="E81" s="7" t="str">
        <f>IF(Подрядчики[[#This Row],[Вид Работ (услуг)]]="","",IF(ISBLANK(СМСП),"",СМСП))</f>
        <v/>
      </c>
      <c r="F81" s="5" t="str" cm="1">
        <f t="array" ref="F81">IFERROR(INDEX('Анкета. Виды работ'!$C$29:$C$217, SMALL(IF(NOT(ISBLANK('Анкета. Виды работ'!$F$29:$F$217)),ROW('Анкета. Виды работ'!$C$29:$C$217)-28,""),ROW()-1)),"")</f>
        <v/>
      </c>
      <c r="G81" s="5"/>
      <c r="H81" s="6" t="str">
        <f>IF(Подрядчики[[#This Row],[Вид Работ (услуг)]]="","",СЦЕПИТЬДИАПАЗОН(НеповторНомера[Неповторяющиеся номера],"; "))</f>
        <v/>
      </c>
      <c r="I81" s="5" t="str">
        <f>IF(Подрядчики[[#This Row],[Вид Работ (услуг)]]="","",СЦЕПИТЬДИАПАЗОН(НеповторПочты[Неповторяющиеся почты],"; "))</f>
        <v/>
      </c>
      <c r="J81" s="1"/>
    </row>
    <row r="82" spans="1:10" hidden="1" x14ac:dyDescent="0.2">
      <c r="A82" s="4" t="str">
        <f>IF(OR(Подрядчики[[#This Row],[Наименование полное]]="",Подрядчики[[#This Row],[Наименование полное]]=0),"",ОПФ_Участника)</f>
        <v/>
      </c>
      <c r="B8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8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82" s="13" t="str">
        <f>IF(Подрядчики[[#This Row],[Вид Работ (услуг)]]="","",ИНН)</f>
        <v/>
      </c>
      <c r="E82" s="7" t="str">
        <f>IF(Подрядчики[[#This Row],[Вид Работ (услуг)]]="","",IF(ISBLANK(СМСП),"",СМСП))</f>
        <v/>
      </c>
      <c r="F82" s="5" t="str" cm="1">
        <f t="array" ref="F82">IFERROR(INDEX('Анкета. Виды работ'!$C$29:$C$217, SMALL(IF(NOT(ISBLANK('Анкета. Виды работ'!$F$29:$F$217)),ROW('Анкета. Виды работ'!$C$29:$C$217)-28,""),ROW()-1)),"")</f>
        <v/>
      </c>
      <c r="G82" s="5"/>
      <c r="H82" s="6" t="str">
        <f>IF(Подрядчики[[#This Row],[Вид Работ (услуг)]]="","",СЦЕПИТЬДИАПАЗОН(НеповторНомера[Неповторяющиеся номера],"; "))</f>
        <v/>
      </c>
      <c r="I82" s="5" t="str">
        <f>IF(Подрядчики[[#This Row],[Вид Работ (услуг)]]="","",СЦЕПИТЬДИАПАЗОН(НеповторПочты[Неповторяющиеся почты],"; "))</f>
        <v/>
      </c>
      <c r="J82" s="1"/>
    </row>
    <row r="83" spans="1:10" hidden="1" x14ac:dyDescent="0.2">
      <c r="A83" s="4" t="str">
        <f>IF(OR(Подрядчики[[#This Row],[Наименование полное]]="",Подрядчики[[#This Row],[Наименование полное]]=0),"",ОПФ_Участника)</f>
        <v/>
      </c>
      <c r="B8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8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83" s="13" t="str">
        <f>IF(Подрядчики[[#This Row],[Вид Работ (услуг)]]="","",ИНН)</f>
        <v/>
      </c>
      <c r="E83" s="7" t="str">
        <f>IF(Подрядчики[[#This Row],[Вид Работ (услуг)]]="","",IF(ISBLANK(СМСП),"",СМСП))</f>
        <v/>
      </c>
      <c r="F83" s="5" t="str" cm="1">
        <f t="array" ref="F83">IFERROR(INDEX('Анкета. Виды работ'!$C$29:$C$217, SMALL(IF(NOT(ISBLANK('Анкета. Виды работ'!$F$29:$F$217)),ROW('Анкета. Виды работ'!$C$29:$C$217)-28,""),ROW()-1)),"")</f>
        <v/>
      </c>
      <c r="G83" s="5"/>
      <c r="H83" s="6" t="str">
        <f>IF(Подрядчики[[#This Row],[Вид Работ (услуг)]]="","",СЦЕПИТЬДИАПАЗОН(НеповторНомера[Неповторяющиеся номера],"; "))</f>
        <v/>
      </c>
      <c r="I83" s="5" t="str">
        <f>IF(Подрядчики[[#This Row],[Вид Работ (услуг)]]="","",СЦЕПИТЬДИАПАЗОН(НеповторПочты[Неповторяющиеся почты],"; "))</f>
        <v/>
      </c>
      <c r="J83" s="1"/>
    </row>
    <row r="84" spans="1:10" hidden="1" x14ac:dyDescent="0.2">
      <c r="A84" s="4" t="str">
        <f>IF(OR(Подрядчики[[#This Row],[Наименование полное]]="",Подрядчики[[#This Row],[Наименование полное]]=0),"",ОПФ_Участника)</f>
        <v/>
      </c>
      <c r="B8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8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84" s="13" t="str">
        <f>IF(Подрядчики[[#This Row],[Вид Работ (услуг)]]="","",ИНН)</f>
        <v/>
      </c>
      <c r="E84" s="7" t="str">
        <f>IF(Подрядчики[[#This Row],[Вид Работ (услуг)]]="","",IF(ISBLANK(СМСП),"",СМСП))</f>
        <v/>
      </c>
      <c r="F84" s="5" t="str" cm="1">
        <f t="array" ref="F84">IFERROR(INDEX('Анкета. Виды работ'!$C$29:$C$217, SMALL(IF(NOT(ISBLANK('Анкета. Виды работ'!$F$29:$F$217)),ROW('Анкета. Виды работ'!$C$29:$C$217)-28,""),ROW()-1)),"")</f>
        <v/>
      </c>
      <c r="G84" s="5"/>
      <c r="H84" s="6" t="str">
        <f>IF(Подрядчики[[#This Row],[Вид Работ (услуг)]]="","",СЦЕПИТЬДИАПАЗОН(НеповторНомера[Неповторяющиеся номера],"; "))</f>
        <v/>
      </c>
      <c r="I84" s="5" t="str">
        <f>IF(Подрядчики[[#This Row],[Вид Работ (услуг)]]="","",СЦЕПИТЬДИАПАЗОН(НеповторПочты[Неповторяющиеся почты],"; "))</f>
        <v/>
      </c>
      <c r="J84" s="1"/>
    </row>
    <row r="85" spans="1:10" hidden="1" x14ac:dyDescent="0.2">
      <c r="A85" s="4" t="str">
        <f>IF(OR(Подрядчики[[#This Row],[Наименование полное]]="",Подрядчики[[#This Row],[Наименование полное]]=0),"",ОПФ_Участника)</f>
        <v/>
      </c>
      <c r="B8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8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85" s="13" t="str">
        <f>IF(Подрядчики[[#This Row],[Вид Работ (услуг)]]="","",ИНН)</f>
        <v/>
      </c>
      <c r="E85" s="7" t="str">
        <f>IF(Подрядчики[[#This Row],[Вид Работ (услуг)]]="","",IF(ISBLANK(СМСП),"",СМСП))</f>
        <v/>
      </c>
      <c r="F85" s="5" t="str" cm="1">
        <f t="array" ref="F85">IFERROR(INDEX('Анкета. Виды работ'!$C$29:$C$217, SMALL(IF(NOT(ISBLANK('Анкета. Виды работ'!$F$29:$F$217)),ROW('Анкета. Виды работ'!$C$29:$C$217)-28,""),ROW()-1)),"")</f>
        <v/>
      </c>
      <c r="G85" s="5"/>
      <c r="H85" s="6" t="str">
        <f>IF(Подрядчики[[#This Row],[Вид Работ (услуг)]]="","",СЦЕПИТЬДИАПАЗОН(НеповторНомера[Неповторяющиеся номера],"; "))</f>
        <v/>
      </c>
      <c r="I85" s="5" t="str">
        <f>IF(Подрядчики[[#This Row],[Вид Работ (услуг)]]="","",СЦЕПИТЬДИАПАЗОН(НеповторПочты[Неповторяющиеся почты],"; "))</f>
        <v/>
      </c>
      <c r="J85" s="1"/>
    </row>
    <row r="86" spans="1:10" hidden="1" x14ac:dyDescent="0.2">
      <c r="A86" s="4" t="str">
        <f>IF(OR(Подрядчики[[#This Row],[Наименование полное]]="",Подрядчики[[#This Row],[Наименование полное]]=0),"",ОПФ_Участника)</f>
        <v/>
      </c>
      <c r="B8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8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86" s="13" t="str">
        <f>IF(Подрядчики[[#This Row],[Вид Работ (услуг)]]="","",ИНН)</f>
        <v/>
      </c>
      <c r="E86" s="7" t="str">
        <f>IF(Подрядчики[[#This Row],[Вид Работ (услуг)]]="","",IF(ISBLANK(СМСП),"",СМСП))</f>
        <v/>
      </c>
      <c r="F86" s="5" t="str" cm="1">
        <f t="array" ref="F86">IFERROR(INDEX('Анкета. Виды работ'!$C$29:$C$217, SMALL(IF(NOT(ISBLANK('Анкета. Виды работ'!$F$29:$F$217)),ROW('Анкета. Виды работ'!$C$29:$C$217)-28,""),ROW()-1)),"")</f>
        <v/>
      </c>
      <c r="G86" s="5"/>
      <c r="H86" s="6" t="str">
        <f>IF(Подрядчики[[#This Row],[Вид Работ (услуг)]]="","",СЦЕПИТЬДИАПАЗОН(НеповторНомера[Неповторяющиеся номера],"; "))</f>
        <v/>
      </c>
      <c r="I86" s="5" t="str">
        <f>IF(Подрядчики[[#This Row],[Вид Работ (услуг)]]="","",СЦЕПИТЬДИАПАЗОН(НеповторПочты[Неповторяющиеся почты],"; "))</f>
        <v/>
      </c>
      <c r="J86" s="1"/>
    </row>
    <row r="87" spans="1:10" hidden="1" x14ac:dyDescent="0.2">
      <c r="A87" s="4" t="str">
        <f>IF(OR(Подрядчики[[#This Row],[Наименование полное]]="",Подрядчики[[#This Row],[Наименование полное]]=0),"",ОПФ_Участника)</f>
        <v/>
      </c>
      <c r="B8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8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87" s="13" t="str">
        <f>IF(Подрядчики[[#This Row],[Вид Работ (услуг)]]="","",ИНН)</f>
        <v/>
      </c>
      <c r="E87" s="7" t="str">
        <f>IF(Подрядчики[[#This Row],[Вид Работ (услуг)]]="","",IF(ISBLANK(СМСП),"",СМСП))</f>
        <v/>
      </c>
      <c r="F87" s="5" t="str" cm="1">
        <f t="array" ref="F87">IFERROR(INDEX('Анкета. Виды работ'!$C$29:$C$217, SMALL(IF(NOT(ISBLANK('Анкета. Виды работ'!$F$29:$F$217)),ROW('Анкета. Виды работ'!$C$29:$C$217)-28,""),ROW()-1)),"")</f>
        <v/>
      </c>
      <c r="G87" s="5"/>
      <c r="H87" s="6" t="str">
        <f>IF(Подрядчики[[#This Row],[Вид Работ (услуг)]]="","",СЦЕПИТЬДИАПАЗОН(НеповторНомера[Неповторяющиеся номера],"; "))</f>
        <v/>
      </c>
      <c r="I87" s="5" t="str">
        <f>IF(Подрядчики[[#This Row],[Вид Работ (услуг)]]="","",СЦЕПИТЬДИАПАЗОН(НеповторПочты[Неповторяющиеся почты],"; "))</f>
        <v/>
      </c>
      <c r="J87" s="1"/>
    </row>
    <row r="88" spans="1:10" hidden="1" x14ac:dyDescent="0.2">
      <c r="A88" s="4" t="str">
        <f>IF(OR(Подрядчики[[#This Row],[Наименование полное]]="",Подрядчики[[#This Row],[Наименование полное]]=0),"",ОПФ_Участника)</f>
        <v/>
      </c>
      <c r="B8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8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88" s="13" t="str">
        <f>IF(Подрядчики[[#This Row],[Вид Работ (услуг)]]="","",ИНН)</f>
        <v/>
      </c>
      <c r="E88" s="7" t="str">
        <f>IF(Подрядчики[[#This Row],[Вид Работ (услуг)]]="","",IF(ISBLANK(СМСП),"",СМСП))</f>
        <v/>
      </c>
      <c r="F88" s="5" t="str" cm="1">
        <f t="array" ref="F88">IFERROR(INDEX('Анкета. Виды работ'!$C$29:$C$217, SMALL(IF(NOT(ISBLANK('Анкета. Виды работ'!$F$29:$F$217)),ROW('Анкета. Виды работ'!$C$29:$C$217)-28,""),ROW()-1)),"")</f>
        <v/>
      </c>
      <c r="G88" s="5"/>
      <c r="H88" s="6" t="str">
        <f>IF(Подрядчики[[#This Row],[Вид Работ (услуг)]]="","",СЦЕПИТЬДИАПАЗОН(НеповторНомера[Неповторяющиеся номера],"; "))</f>
        <v/>
      </c>
      <c r="I88" s="5" t="str">
        <f>IF(Подрядчики[[#This Row],[Вид Работ (услуг)]]="","",СЦЕПИТЬДИАПАЗОН(НеповторПочты[Неповторяющиеся почты],"; "))</f>
        <v/>
      </c>
      <c r="J88" s="1"/>
    </row>
    <row r="89" spans="1:10" hidden="1" x14ac:dyDescent="0.2">
      <c r="A89" s="4" t="str">
        <f>IF(OR(Подрядчики[[#This Row],[Наименование полное]]="",Подрядчики[[#This Row],[Наименование полное]]=0),"",ОПФ_Участника)</f>
        <v/>
      </c>
      <c r="B8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8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89" s="13" t="str">
        <f>IF(Подрядчики[[#This Row],[Вид Работ (услуг)]]="","",ИНН)</f>
        <v/>
      </c>
      <c r="E89" s="7" t="str">
        <f>IF(Подрядчики[[#This Row],[Вид Работ (услуг)]]="","",IF(ISBLANK(СМСП),"",СМСП))</f>
        <v/>
      </c>
      <c r="F89" s="5" t="str" cm="1">
        <f t="array" ref="F89">IFERROR(INDEX('Анкета. Виды работ'!$C$29:$C$217, SMALL(IF(NOT(ISBLANK('Анкета. Виды работ'!$F$29:$F$217)),ROW('Анкета. Виды работ'!$C$29:$C$217)-28,""),ROW()-1)),"")</f>
        <v/>
      </c>
      <c r="G89" s="5"/>
      <c r="H89" s="6" t="str">
        <f>IF(Подрядчики[[#This Row],[Вид Работ (услуг)]]="","",СЦЕПИТЬДИАПАЗОН(НеповторНомера[Неповторяющиеся номера],"; "))</f>
        <v/>
      </c>
      <c r="I89" s="5" t="str">
        <f>IF(Подрядчики[[#This Row],[Вид Работ (услуг)]]="","",СЦЕПИТЬДИАПАЗОН(НеповторПочты[Неповторяющиеся почты],"; "))</f>
        <v/>
      </c>
      <c r="J89" s="1"/>
    </row>
    <row r="90" spans="1:10" hidden="1" x14ac:dyDescent="0.2">
      <c r="A90" s="4" t="str">
        <f>IF(OR(Подрядчики[[#This Row],[Наименование полное]]="",Подрядчики[[#This Row],[Наименование полное]]=0),"",ОПФ_Участника)</f>
        <v/>
      </c>
      <c r="B9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9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90" s="13" t="str">
        <f>IF(Подрядчики[[#This Row],[Вид Работ (услуг)]]="","",ИНН)</f>
        <v/>
      </c>
      <c r="E90" s="7" t="str">
        <f>IF(Подрядчики[[#This Row],[Вид Работ (услуг)]]="","",IF(ISBLANK(СМСП),"",СМСП))</f>
        <v/>
      </c>
      <c r="F90" s="5" t="str" cm="1">
        <f t="array" ref="F90">IFERROR(INDEX('Анкета. Виды работ'!$C$29:$C$217, SMALL(IF(NOT(ISBLANK('Анкета. Виды работ'!$F$29:$F$217)),ROW('Анкета. Виды работ'!$C$29:$C$217)-28,""),ROW()-1)),"")</f>
        <v/>
      </c>
      <c r="G90" s="5"/>
      <c r="H90" s="6" t="str">
        <f>IF(Подрядчики[[#This Row],[Вид Работ (услуг)]]="","",СЦЕПИТЬДИАПАЗОН(НеповторНомера[Неповторяющиеся номера],"; "))</f>
        <v/>
      </c>
      <c r="I90" s="5" t="str">
        <f>IF(Подрядчики[[#This Row],[Вид Работ (услуг)]]="","",СЦЕПИТЬДИАПАЗОН(НеповторПочты[Неповторяющиеся почты],"; "))</f>
        <v/>
      </c>
      <c r="J90" s="1"/>
    </row>
    <row r="91" spans="1:10" hidden="1" x14ac:dyDescent="0.2">
      <c r="A91" s="4" t="str">
        <f>IF(OR(Подрядчики[[#This Row],[Наименование полное]]="",Подрядчики[[#This Row],[Наименование полное]]=0),"",ОПФ_Участника)</f>
        <v/>
      </c>
      <c r="B9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9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91" s="13" t="str">
        <f>IF(Подрядчики[[#This Row],[Вид Работ (услуг)]]="","",ИНН)</f>
        <v/>
      </c>
      <c r="E91" s="7" t="str">
        <f>IF(Подрядчики[[#This Row],[Вид Работ (услуг)]]="","",IF(ISBLANK(СМСП),"",СМСП))</f>
        <v/>
      </c>
      <c r="F91" s="5" t="str" cm="1">
        <f t="array" ref="F91">IFERROR(INDEX('Анкета. Виды работ'!$C$29:$C$217, SMALL(IF(NOT(ISBLANK('Анкета. Виды работ'!$F$29:$F$217)),ROW('Анкета. Виды работ'!$C$29:$C$217)-28,""),ROW()-1)),"")</f>
        <v/>
      </c>
      <c r="G91" s="5"/>
      <c r="H91" s="6" t="str">
        <f>IF(Подрядчики[[#This Row],[Вид Работ (услуг)]]="","",СЦЕПИТЬДИАПАЗОН(НеповторНомера[Неповторяющиеся номера],"; "))</f>
        <v/>
      </c>
      <c r="I91" s="5" t="str">
        <f>IF(Подрядчики[[#This Row],[Вид Работ (услуг)]]="","",СЦЕПИТЬДИАПАЗОН(НеповторПочты[Неповторяющиеся почты],"; "))</f>
        <v/>
      </c>
      <c r="J91" s="1"/>
    </row>
    <row r="92" spans="1:10" hidden="1" x14ac:dyDescent="0.2">
      <c r="A92" s="4" t="str">
        <f>IF(OR(Подрядчики[[#This Row],[Наименование полное]]="",Подрядчики[[#This Row],[Наименование полное]]=0),"",ОПФ_Участника)</f>
        <v/>
      </c>
      <c r="B9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9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92" s="13" t="str">
        <f>IF(Подрядчики[[#This Row],[Вид Работ (услуг)]]="","",ИНН)</f>
        <v/>
      </c>
      <c r="E92" s="7" t="str">
        <f>IF(Подрядчики[[#This Row],[Вид Работ (услуг)]]="","",IF(ISBLANK(СМСП),"",СМСП))</f>
        <v/>
      </c>
      <c r="F92" s="5" t="str" cm="1">
        <f t="array" ref="F92">IFERROR(INDEX('Анкета. Виды работ'!$C$29:$C$217, SMALL(IF(NOT(ISBLANK('Анкета. Виды работ'!$F$29:$F$217)),ROW('Анкета. Виды работ'!$C$29:$C$217)-28,""),ROW()-1)),"")</f>
        <v/>
      </c>
      <c r="G92" s="5"/>
      <c r="H92" s="6" t="str">
        <f>IF(Подрядчики[[#This Row],[Вид Работ (услуг)]]="","",СЦЕПИТЬДИАПАЗОН(НеповторНомера[Неповторяющиеся номера],"; "))</f>
        <v/>
      </c>
      <c r="I92" s="5" t="str">
        <f>IF(Подрядчики[[#This Row],[Вид Работ (услуг)]]="","",СЦЕПИТЬДИАПАЗОН(НеповторПочты[Неповторяющиеся почты],"; "))</f>
        <v/>
      </c>
      <c r="J92" s="1"/>
    </row>
    <row r="93" spans="1:10" hidden="1" x14ac:dyDescent="0.2">
      <c r="A93" s="4" t="str">
        <f>IF(OR(Подрядчики[[#This Row],[Наименование полное]]="",Подрядчики[[#This Row],[Наименование полное]]=0),"",ОПФ_Участника)</f>
        <v/>
      </c>
      <c r="B9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9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93" s="13" t="str">
        <f>IF(Подрядчики[[#This Row],[Вид Работ (услуг)]]="","",ИНН)</f>
        <v/>
      </c>
      <c r="E93" s="7" t="str">
        <f>IF(Подрядчики[[#This Row],[Вид Работ (услуг)]]="","",IF(ISBLANK(СМСП),"",СМСП))</f>
        <v/>
      </c>
      <c r="F93" s="5" t="str" cm="1">
        <f t="array" ref="F93">IFERROR(INDEX('Анкета. Виды работ'!$C$29:$C$217, SMALL(IF(NOT(ISBLANK('Анкета. Виды работ'!$F$29:$F$217)),ROW('Анкета. Виды работ'!$C$29:$C$217)-28,""),ROW()-1)),"")</f>
        <v/>
      </c>
      <c r="G93" s="5"/>
      <c r="H93" s="6" t="str">
        <f>IF(Подрядчики[[#This Row],[Вид Работ (услуг)]]="","",СЦЕПИТЬДИАПАЗОН(НеповторНомера[Неповторяющиеся номера],"; "))</f>
        <v/>
      </c>
      <c r="I93" s="5" t="str">
        <f>IF(Подрядчики[[#This Row],[Вид Работ (услуг)]]="","",СЦЕПИТЬДИАПАЗОН(НеповторПочты[Неповторяющиеся почты],"; "))</f>
        <v/>
      </c>
      <c r="J93" s="1"/>
    </row>
    <row r="94" spans="1:10" hidden="1" x14ac:dyDescent="0.2">
      <c r="A94" s="4" t="str">
        <f>IF(OR(Подрядчики[[#This Row],[Наименование полное]]="",Подрядчики[[#This Row],[Наименование полное]]=0),"",ОПФ_Участника)</f>
        <v/>
      </c>
      <c r="B9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9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94" s="13" t="str">
        <f>IF(Подрядчики[[#This Row],[Вид Работ (услуг)]]="","",ИНН)</f>
        <v/>
      </c>
      <c r="E94" s="7" t="str">
        <f>IF(Подрядчики[[#This Row],[Вид Работ (услуг)]]="","",IF(ISBLANK(СМСП),"",СМСП))</f>
        <v/>
      </c>
      <c r="F94" s="5" t="str" cm="1">
        <f t="array" ref="F94">IFERROR(INDEX('Анкета. Виды работ'!$C$29:$C$217, SMALL(IF(NOT(ISBLANK('Анкета. Виды работ'!$F$29:$F$217)),ROW('Анкета. Виды работ'!$C$29:$C$217)-28,""),ROW()-1)),"")</f>
        <v/>
      </c>
      <c r="G94" s="5"/>
      <c r="H94" s="6" t="str">
        <f>IF(Подрядчики[[#This Row],[Вид Работ (услуг)]]="","",СЦЕПИТЬДИАПАЗОН(НеповторНомера[Неповторяющиеся номера],"; "))</f>
        <v/>
      </c>
      <c r="I94" s="5" t="str">
        <f>IF(Подрядчики[[#This Row],[Вид Работ (услуг)]]="","",СЦЕПИТЬДИАПАЗОН(НеповторПочты[Неповторяющиеся почты],"; "))</f>
        <v/>
      </c>
      <c r="J94" s="1"/>
    </row>
    <row r="95" spans="1:10" hidden="1" x14ac:dyDescent="0.2">
      <c r="A95" s="4" t="str">
        <f>IF(OR(Подрядчики[[#This Row],[Наименование полное]]="",Подрядчики[[#This Row],[Наименование полное]]=0),"",ОПФ_Участника)</f>
        <v/>
      </c>
      <c r="B9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9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95" s="13" t="str">
        <f>IF(Подрядчики[[#This Row],[Вид Работ (услуг)]]="","",ИНН)</f>
        <v/>
      </c>
      <c r="E95" s="7" t="str">
        <f>IF(Подрядчики[[#This Row],[Вид Работ (услуг)]]="","",IF(ISBLANK(СМСП),"",СМСП))</f>
        <v/>
      </c>
      <c r="F95" s="5" t="str" cm="1">
        <f t="array" ref="F95">IFERROR(INDEX('Анкета. Виды работ'!$C$29:$C$217, SMALL(IF(NOT(ISBLANK('Анкета. Виды работ'!$F$29:$F$217)),ROW('Анкета. Виды работ'!$C$29:$C$217)-28,""),ROW()-1)),"")</f>
        <v/>
      </c>
      <c r="G95" s="5"/>
      <c r="H95" s="6" t="str">
        <f>IF(Подрядчики[[#This Row],[Вид Работ (услуг)]]="","",СЦЕПИТЬДИАПАЗОН(НеповторНомера[Неповторяющиеся номера],"; "))</f>
        <v/>
      </c>
      <c r="I95" s="5" t="str">
        <f>IF(Подрядчики[[#This Row],[Вид Работ (услуг)]]="","",СЦЕПИТЬДИАПАЗОН(НеповторПочты[Неповторяющиеся почты],"; "))</f>
        <v/>
      </c>
      <c r="J95" s="1"/>
    </row>
    <row r="96" spans="1:10" hidden="1" x14ac:dyDescent="0.2">
      <c r="A96" s="4" t="str">
        <f>IF(OR(Подрядчики[[#This Row],[Наименование полное]]="",Подрядчики[[#This Row],[Наименование полное]]=0),"",ОПФ_Участника)</f>
        <v/>
      </c>
      <c r="B9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9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96" s="13" t="str">
        <f>IF(Подрядчики[[#This Row],[Вид Работ (услуг)]]="","",ИНН)</f>
        <v/>
      </c>
      <c r="E96" s="7" t="str">
        <f>IF(Подрядчики[[#This Row],[Вид Работ (услуг)]]="","",IF(ISBLANK(СМСП),"",СМСП))</f>
        <v/>
      </c>
      <c r="F96" s="5" t="str" cm="1">
        <f t="array" ref="F96">IFERROR(INDEX('Анкета. Виды работ'!$C$29:$C$217, SMALL(IF(NOT(ISBLANK('Анкета. Виды работ'!$F$29:$F$217)),ROW('Анкета. Виды работ'!$C$29:$C$217)-28,""),ROW()-1)),"")</f>
        <v/>
      </c>
      <c r="G96" s="5"/>
      <c r="H96" s="6" t="str">
        <f>IF(Подрядчики[[#This Row],[Вид Работ (услуг)]]="","",СЦЕПИТЬДИАПАЗОН(НеповторНомера[Неповторяющиеся номера],"; "))</f>
        <v/>
      </c>
      <c r="I96" s="5" t="str">
        <f>IF(Подрядчики[[#This Row],[Вид Работ (услуг)]]="","",СЦЕПИТЬДИАПАЗОН(НеповторПочты[Неповторяющиеся почты],"; "))</f>
        <v/>
      </c>
      <c r="J96" s="1"/>
    </row>
    <row r="97" spans="1:10" hidden="1" x14ac:dyDescent="0.2">
      <c r="A97" s="4" t="str">
        <f>IF(OR(Подрядчики[[#This Row],[Наименование полное]]="",Подрядчики[[#This Row],[Наименование полное]]=0),"",ОПФ_Участника)</f>
        <v/>
      </c>
      <c r="B9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9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97" s="13" t="str">
        <f>IF(Подрядчики[[#This Row],[Вид Работ (услуг)]]="","",ИНН)</f>
        <v/>
      </c>
      <c r="E97" s="7" t="str">
        <f>IF(Подрядчики[[#This Row],[Вид Работ (услуг)]]="","",IF(ISBLANK(СМСП),"",СМСП))</f>
        <v/>
      </c>
      <c r="F97" s="5" t="str" cm="1">
        <f t="array" ref="F97">IFERROR(INDEX('Анкета. Виды работ'!$C$29:$C$217, SMALL(IF(NOT(ISBLANK('Анкета. Виды работ'!$F$29:$F$217)),ROW('Анкета. Виды работ'!$C$29:$C$217)-28,""),ROW()-1)),"")</f>
        <v/>
      </c>
      <c r="G97" s="5"/>
      <c r="H97" s="6" t="str">
        <f>IF(Подрядчики[[#This Row],[Вид Работ (услуг)]]="","",СЦЕПИТЬДИАПАЗОН(НеповторНомера[Неповторяющиеся номера],"; "))</f>
        <v/>
      </c>
      <c r="I97" s="5" t="str">
        <f>IF(Подрядчики[[#This Row],[Вид Работ (услуг)]]="","",СЦЕПИТЬДИАПАЗОН(НеповторПочты[Неповторяющиеся почты],"; "))</f>
        <v/>
      </c>
      <c r="J97" s="1"/>
    </row>
    <row r="98" spans="1:10" hidden="1" x14ac:dyDescent="0.2">
      <c r="A98" s="4" t="str">
        <f>IF(OR(Подрядчики[[#This Row],[Наименование полное]]="",Подрядчики[[#This Row],[Наименование полное]]=0),"",ОПФ_Участника)</f>
        <v/>
      </c>
      <c r="B9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9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98" s="13" t="str">
        <f>IF(Подрядчики[[#This Row],[Вид Работ (услуг)]]="","",ИНН)</f>
        <v/>
      </c>
      <c r="E98" s="7" t="str">
        <f>IF(Подрядчики[[#This Row],[Вид Работ (услуг)]]="","",IF(ISBLANK(СМСП),"",СМСП))</f>
        <v/>
      </c>
      <c r="F98" s="5" t="str" cm="1">
        <f t="array" ref="F98">IFERROR(INDEX('Анкета. Виды работ'!$C$29:$C$217, SMALL(IF(NOT(ISBLANK('Анкета. Виды работ'!$F$29:$F$217)),ROW('Анкета. Виды работ'!$C$29:$C$217)-28,""),ROW()-1)),"")</f>
        <v/>
      </c>
      <c r="G98" s="5"/>
      <c r="H98" s="6" t="str">
        <f>IF(Подрядчики[[#This Row],[Вид Работ (услуг)]]="","",СЦЕПИТЬДИАПАЗОН(НеповторНомера[Неповторяющиеся номера],"; "))</f>
        <v/>
      </c>
      <c r="I98" s="5" t="str">
        <f>IF(Подрядчики[[#This Row],[Вид Работ (услуг)]]="","",СЦЕПИТЬДИАПАЗОН(НеповторПочты[Неповторяющиеся почты],"; "))</f>
        <v/>
      </c>
      <c r="J98" s="1"/>
    </row>
    <row r="99" spans="1:10" hidden="1" x14ac:dyDescent="0.2">
      <c r="A99" s="4" t="str">
        <f>IF(OR(Подрядчики[[#This Row],[Наименование полное]]="",Подрядчики[[#This Row],[Наименование полное]]=0),"",ОПФ_Участника)</f>
        <v/>
      </c>
      <c r="B9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9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99" s="13" t="str">
        <f>IF(Подрядчики[[#This Row],[Вид Работ (услуг)]]="","",ИНН)</f>
        <v/>
      </c>
      <c r="E99" s="7" t="str">
        <f>IF(Подрядчики[[#This Row],[Вид Работ (услуг)]]="","",IF(ISBLANK(СМСП),"",СМСП))</f>
        <v/>
      </c>
      <c r="F99" s="5" t="str" cm="1">
        <f t="array" ref="F99">IFERROR(INDEX('Анкета. Виды работ'!$C$29:$C$217, SMALL(IF(NOT(ISBLANK('Анкета. Виды работ'!$F$29:$F$217)),ROW('Анкета. Виды работ'!$C$29:$C$217)-28,""),ROW()-1)),"")</f>
        <v/>
      </c>
      <c r="G99" s="5"/>
      <c r="H99" s="6" t="str">
        <f>IF(Подрядчики[[#This Row],[Вид Работ (услуг)]]="","",СЦЕПИТЬДИАПАЗОН(НеповторНомера[Неповторяющиеся номера],"; "))</f>
        <v/>
      </c>
      <c r="I99" s="5" t="str">
        <f>IF(Подрядчики[[#This Row],[Вид Работ (услуг)]]="","",СЦЕПИТЬДИАПАЗОН(НеповторПочты[Неповторяющиеся почты],"; "))</f>
        <v/>
      </c>
      <c r="J99" s="1"/>
    </row>
    <row r="100" spans="1:10" hidden="1" x14ac:dyDescent="0.2">
      <c r="A100" s="4" t="str">
        <f>IF(OR(Подрядчики[[#This Row],[Наименование полное]]="",Подрядчики[[#This Row],[Наименование полное]]=0),"",ОПФ_Участника)</f>
        <v/>
      </c>
      <c r="B10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0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00" s="13" t="str">
        <f>IF(Подрядчики[[#This Row],[Вид Работ (услуг)]]="","",ИНН)</f>
        <v/>
      </c>
      <c r="E100" s="7" t="str">
        <f>IF(Подрядчики[[#This Row],[Вид Работ (услуг)]]="","",IF(ISBLANK(СМСП),"",СМСП))</f>
        <v/>
      </c>
      <c r="F100" s="5" t="str" cm="1">
        <f t="array" ref="F100">IFERROR(INDEX('Анкета. Виды работ'!$C$29:$C$217, SMALL(IF(NOT(ISBLANK('Анкета. Виды работ'!$F$29:$F$217)),ROW('Анкета. Виды работ'!$C$29:$C$217)-28,""),ROW()-1)),"")</f>
        <v/>
      </c>
      <c r="G100" s="5"/>
      <c r="H100" s="6" t="str">
        <f>IF(Подрядчики[[#This Row],[Вид Работ (услуг)]]="","",СЦЕПИТЬДИАПАЗОН(НеповторНомера[Неповторяющиеся номера],"; "))</f>
        <v/>
      </c>
      <c r="I100" s="5" t="str">
        <f>IF(Подрядчики[[#This Row],[Вид Работ (услуг)]]="","",СЦЕПИТЬДИАПАЗОН(НеповторПочты[Неповторяющиеся почты],"; "))</f>
        <v/>
      </c>
      <c r="J100" s="1"/>
    </row>
    <row r="101" spans="1:10" hidden="1" x14ac:dyDescent="0.2">
      <c r="A101" s="4" t="str">
        <f>IF(OR(Подрядчики[[#This Row],[Наименование полное]]="",Подрядчики[[#This Row],[Наименование полное]]=0),"",ОПФ_Участника)</f>
        <v/>
      </c>
      <c r="B10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0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01" s="13" t="str">
        <f>IF(Подрядчики[[#This Row],[Вид Работ (услуг)]]="","",ИНН)</f>
        <v/>
      </c>
      <c r="E101" s="7" t="str">
        <f>IF(Подрядчики[[#This Row],[Вид Работ (услуг)]]="","",IF(ISBLANK(СМСП),"",СМСП))</f>
        <v/>
      </c>
      <c r="F101" s="5" t="str" cm="1">
        <f t="array" ref="F101">IFERROR(INDEX('Анкета. Виды работ'!$C$29:$C$217, SMALL(IF(NOT(ISBLANK('Анкета. Виды работ'!$F$29:$F$217)),ROW('Анкета. Виды работ'!$C$29:$C$217)-28,""),ROW()-1)),"")</f>
        <v/>
      </c>
      <c r="G101" s="5"/>
      <c r="H101" s="6" t="str">
        <f>IF(Подрядчики[[#This Row],[Вид Работ (услуг)]]="","",СЦЕПИТЬДИАПАЗОН(НеповторНомера[Неповторяющиеся номера],"; "))</f>
        <v/>
      </c>
      <c r="I101" s="5" t="str">
        <f>IF(Подрядчики[[#This Row],[Вид Работ (услуг)]]="","",СЦЕПИТЬДИАПАЗОН(НеповторПочты[Неповторяющиеся почты],"; "))</f>
        <v/>
      </c>
      <c r="J101" s="1"/>
    </row>
    <row r="102" spans="1:10" hidden="1" x14ac:dyDescent="0.2">
      <c r="A102" s="4" t="str">
        <f>IF(OR(Подрядчики[[#This Row],[Наименование полное]]="",Подрядчики[[#This Row],[Наименование полное]]=0),"",ОПФ_Участника)</f>
        <v/>
      </c>
      <c r="B10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0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02" s="13" t="str">
        <f>IF(Подрядчики[[#This Row],[Вид Работ (услуг)]]="","",ИНН)</f>
        <v/>
      </c>
      <c r="E102" s="7" t="str">
        <f>IF(Подрядчики[[#This Row],[Вид Работ (услуг)]]="","",IF(ISBLANK(СМСП),"",СМСП))</f>
        <v/>
      </c>
      <c r="F102" s="5" t="str" cm="1">
        <f t="array" ref="F102">IFERROR(INDEX('Анкета. Виды работ'!$C$29:$C$217, SMALL(IF(NOT(ISBLANK('Анкета. Виды работ'!$F$29:$F$217)),ROW('Анкета. Виды работ'!$C$29:$C$217)-28,""),ROW()-1)),"")</f>
        <v/>
      </c>
      <c r="G102" s="5"/>
      <c r="H102" s="6" t="str">
        <f>IF(Подрядчики[[#This Row],[Вид Работ (услуг)]]="","",СЦЕПИТЬДИАПАЗОН(НеповторНомера[Неповторяющиеся номера],"; "))</f>
        <v/>
      </c>
      <c r="I102" s="5" t="str">
        <f>IF(Подрядчики[[#This Row],[Вид Работ (услуг)]]="","",СЦЕПИТЬДИАПАЗОН(НеповторПочты[Неповторяющиеся почты],"; "))</f>
        <v/>
      </c>
      <c r="J102" s="1"/>
    </row>
    <row r="103" spans="1:10" hidden="1" x14ac:dyDescent="0.2">
      <c r="A103" s="4" t="str">
        <f>IF(OR(Подрядчики[[#This Row],[Наименование полное]]="",Подрядчики[[#This Row],[Наименование полное]]=0),"",ОПФ_Участника)</f>
        <v/>
      </c>
      <c r="B10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0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03" s="13" t="str">
        <f>IF(Подрядчики[[#This Row],[Вид Работ (услуг)]]="","",ИНН)</f>
        <v/>
      </c>
      <c r="E103" s="7" t="str">
        <f>IF(Подрядчики[[#This Row],[Вид Работ (услуг)]]="","",IF(ISBLANK(СМСП),"",СМСП))</f>
        <v/>
      </c>
      <c r="F103" s="5" t="str" cm="1">
        <f t="array" ref="F103">IFERROR(INDEX('Анкета. Виды работ'!$C$29:$C$217, SMALL(IF(NOT(ISBLANK('Анкета. Виды работ'!$F$29:$F$217)),ROW('Анкета. Виды работ'!$C$29:$C$217)-28,""),ROW()-1)),"")</f>
        <v/>
      </c>
      <c r="G103" s="5"/>
      <c r="H103" s="6" t="str">
        <f>IF(Подрядчики[[#This Row],[Вид Работ (услуг)]]="","",СЦЕПИТЬДИАПАЗОН(НеповторНомера[Неповторяющиеся номера],"; "))</f>
        <v/>
      </c>
      <c r="I103" s="5" t="str">
        <f>IF(Подрядчики[[#This Row],[Вид Работ (услуг)]]="","",СЦЕПИТЬДИАПАЗОН(НеповторПочты[Неповторяющиеся почты],"; "))</f>
        <v/>
      </c>
      <c r="J103" s="1"/>
    </row>
    <row r="104" spans="1:10" hidden="1" x14ac:dyDescent="0.2">
      <c r="A104" s="4" t="str">
        <f>IF(OR(Подрядчики[[#This Row],[Наименование полное]]="",Подрядчики[[#This Row],[Наименование полное]]=0),"",ОПФ_Участника)</f>
        <v/>
      </c>
      <c r="B10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0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04" s="13" t="str">
        <f>IF(Подрядчики[[#This Row],[Вид Работ (услуг)]]="","",ИНН)</f>
        <v/>
      </c>
      <c r="E104" s="7" t="str">
        <f>IF(Подрядчики[[#This Row],[Вид Работ (услуг)]]="","",IF(ISBLANK(СМСП),"",СМСП))</f>
        <v/>
      </c>
      <c r="F104" s="5" t="str" cm="1">
        <f t="array" ref="F104">IFERROR(INDEX('Анкета. Виды работ'!$C$29:$C$217, SMALL(IF(NOT(ISBLANK('Анкета. Виды работ'!$F$29:$F$217)),ROW('Анкета. Виды работ'!$C$29:$C$217)-28,""),ROW()-1)),"")</f>
        <v/>
      </c>
      <c r="G104" s="5"/>
      <c r="H104" s="6" t="str">
        <f>IF(Подрядчики[[#This Row],[Вид Работ (услуг)]]="","",СЦЕПИТЬДИАПАЗОН(НеповторНомера[Неповторяющиеся номера],"; "))</f>
        <v/>
      </c>
      <c r="I104" s="5" t="str">
        <f>IF(Подрядчики[[#This Row],[Вид Работ (услуг)]]="","",СЦЕПИТЬДИАПАЗОН(НеповторПочты[Неповторяющиеся почты],"; "))</f>
        <v/>
      </c>
      <c r="J104" s="1"/>
    </row>
    <row r="105" spans="1:10" hidden="1" x14ac:dyDescent="0.2">
      <c r="A105" s="4" t="str">
        <f>IF(OR(Подрядчики[[#This Row],[Наименование полное]]="",Подрядчики[[#This Row],[Наименование полное]]=0),"",ОПФ_Участника)</f>
        <v/>
      </c>
      <c r="B10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0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05" s="13" t="str">
        <f>IF(Подрядчики[[#This Row],[Вид Работ (услуг)]]="","",ИНН)</f>
        <v/>
      </c>
      <c r="E105" s="7" t="str">
        <f>IF(Подрядчики[[#This Row],[Вид Работ (услуг)]]="","",IF(ISBLANK(СМСП),"",СМСП))</f>
        <v/>
      </c>
      <c r="F105" s="5" t="str" cm="1">
        <f t="array" ref="F105">IFERROR(INDEX('Анкета. Виды работ'!$C$29:$C$217, SMALL(IF(NOT(ISBLANK('Анкета. Виды работ'!$F$29:$F$217)),ROW('Анкета. Виды работ'!$C$29:$C$217)-28,""),ROW()-1)),"")</f>
        <v/>
      </c>
      <c r="G105" s="5"/>
      <c r="H105" s="6" t="str">
        <f>IF(Подрядчики[[#This Row],[Вид Работ (услуг)]]="","",СЦЕПИТЬДИАПАЗОН(НеповторНомера[Неповторяющиеся номера],"; "))</f>
        <v/>
      </c>
      <c r="I105" s="5" t="str">
        <f>IF(Подрядчики[[#This Row],[Вид Работ (услуг)]]="","",СЦЕПИТЬДИАПАЗОН(НеповторПочты[Неповторяющиеся почты],"; "))</f>
        <v/>
      </c>
      <c r="J105" s="1"/>
    </row>
    <row r="106" spans="1:10" hidden="1" x14ac:dyDescent="0.2">
      <c r="A106" s="4" t="str">
        <f>IF(OR(Подрядчики[[#This Row],[Наименование полное]]="",Подрядчики[[#This Row],[Наименование полное]]=0),"",ОПФ_Участника)</f>
        <v/>
      </c>
      <c r="B10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0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06" s="13" t="str">
        <f>IF(Подрядчики[[#This Row],[Вид Работ (услуг)]]="","",ИНН)</f>
        <v/>
      </c>
      <c r="E106" s="7" t="str">
        <f>IF(Подрядчики[[#This Row],[Вид Работ (услуг)]]="","",IF(ISBLANK(СМСП),"",СМСП))</f>
        <v/>
      </c>
      <c r="F106" s="5" t="str" cm="1">
        <f t="array" ref="F106">IFERROR(INDEX('Анкета. Виды работ'!$C$29:$C$217, SMALL(IF(NOT(ISBLANK('Анкета. Виды работ'!$F$29:$F$217)),ROW('Анкета. Виды работ'!$C$29:$C$217)-28,""),ROW()-1)),"")</f>
        <v/>
      </c>
      <c r="G106" s="5"/>
      <c r="H106" s="6" t="str">
        <f>IF(Подрядчики[[#This Row],[Вид Работ (услуг)]]="","",СЦЕПИТЬДИАПАЗОН(НеповторНомера[Неповторяющиеся номера],"; "))</f>
        <v/>
      </c>
      <c r="I106" s="5" t="str">
        <f>IF(Подрядчики[[#This Row],[Вид Работ (услуг)]]="","",СЦЕПИТЬДИАПАЗОН(НеповторПочты[Неповторяющиеся почты],"; "))</f>
        <v/>
      </c>
      <c r="J106" s="1"/>
    </row>
    <row r="107" spans="1:10" hidden="1" x14ac:dyDescent="0.2">
      <c r="A107" s="4" t="str">
        <f>IF(OR(Подрядчики[[#This Row],[Наименование полное]]="",Подрядчики[[#This Row],[Наименование полное]]=0),"",ОПФ_Участника)</f>
        <v/>
      </c>
      <c r="B10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0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07" s="13" t="str">
        <f>IF(Подрядчики[[#This Row],[Вид Работ (услуг)]]="","",ИНН)</f>
        <v/>
      </c>
      <c r="E107" s="7" t="str">
        <f>IF(Подрядчики[[#This Row],[Вид Работ (услуг)]]="","",IF(ISBLANK(СМСП),"",СМСП))</f>
        <v/>
      </c>
      <c r="F107" s="5" t="str" cm="1">
        <f t="array" ref="F107">IFERROR(INDEX('Анкета. Виды работ'!$C$29:$C$217, SMALL(IF(NOT(ISBLANK('Анкета. Виды работ'!$F$29:$F$217)),ROW('Анкета. Виды работ'!$C$29:$C$217)-28,""),ROW()-1)),"")</f>
        <v/>
      </c>
      <c r="G107" s="5"/>
      <c r="H107" s="6" t="str">
        <f>IF(Подрядчики[[#This Row],[Вид Работ (услуг)]]="","",СЦЕПИТЬДИАПАЗОН(НеповторНомера[Неповторяющиеся номера],"; "))</f>
        <v/>
      </c>
      <c r="I107" s="5" t="str">
        <f>IF(Подрядчики[[#This Row],[Вид Работ (услуг)]]="","",СЦЕПИТЬДИАПАЗОН(НеповторПочты[Неповторяющиеся почты],"; "))</f>
        <v/>
      </c>
      <c r="J107" s="1"/>
    </row>
    <row r="108" spans="1:10" hidden="1" x14ac:dyDescent="0.2">
      <c r="A108" s="4" t="str">
        <f>IF(OR(Подрядчики[[#This Row],[Наименование полное]]="",Подрядчики[[#This Row],[Наименование полное]]=0),"",ОПФ_Участника)</f>
        <v/>
      </c>
      <c r="B10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0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08" s="13" t="str">
        <f>IF(Подрядчики[[#This Row],[Вид Работ (услуг)]]="","",ИНН)</f>
        <v/>
      </c>
      <c r="E108" s="7" t="str">
        <f>IF(Подрядчики[[#This Row],[Вид Работ (услуг)]]="","",IF(ISBLANK(СМСП),"",СМСП))</f>
        <v/>
      </c>
      <c r="F108" s="5" t="str" cm="1">
        <f t="array" ref="F108">IFERROR(INDEX('Анкета. Виды работ'!$C$29:$C$217, SMALL(IF(NOT(ISBLANK('Анкета. Виды работ'!$F$29:$F$217)),ROW('Анкета. Виды работ'!$C$29:$C$217)-28,""),ROW()-1)),"")</f>
        <v/>
      </c>
      <c r="G108" s="5"/>
      <c r="H108" s="6" t="str">
        <f>IF(Подрядчики[[#This Row],[Вид Работ (услуг)]]="","",СЦЕПИТЬДИАПАЗОН(НеповторНомера[Неповторяющиеся номера],"; "))</f>
        <v/>
      </c>
      <c r="I108" s="5" t="str">
        <f>IF(Подрядчики[[#This Row],[Вид Работ (услуг)]]="","",СЦЕПИТЬДИАПАЗОН(НеповторПочты[Неповторяющиеся почты],"; "))</f>
        <v/>
      </c>
      <c r="J108" s="1"/>
    </row>
    <row r="109" spans="1:10" hidden="1" x14ac:dyDescent="0.2">
      <c r="A109" s="4" t="str">
        <f>IF(OR(Подрядчики[[#This Row],[Наименование полное]]="",Подрядчики[[#This Row],[Наименование полное]]=0),"",ОПФ_Участника)</f>
        <v/>
      </c>
      <c r="B10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0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09" s="13" t="str">
        <f>IF(Подрядчики[[#This Row],[Вид Работ (услуг)]]="","",ИНН)</f>
        <v/>
      </c>
      <c r="E109" s="7" t="str">
        <f>IF(Подрядчики[[#This Row],[Вид Работ (услуг)]]="","",IF(ISBLANK(СМСП),"",СМСП))</f>
        <v/>
      </c>
      <c r="F109" s="5" t="str" cm="1">
        <f t="array" ref="F109">IFERROR(INDEX('Анкета. Виды работ'!$C$29:$C$217, SMALL(IF(NOT(ISBLANK('Анкета. Виды работ'!$F$29:$F$217)),ROW('Анкета. Виды работ'!$C$29:$C$217)-28,""),ROW()-1)),"")</f>
        <v/>
      </c>
      <c r="G109" s="5"/>
      <c r="H109" s="6" t="str">
        <f>IF(Подрядчики[[#This Row],[Вид Работ (услуг)]]="","",СЦЕПИТЬДИАПАЗОН(НеповторНомера[Неповторяющиеся номера],"; "))</f>
        <v/>
      </c>
      <c r="I109" s="5" t="str">
        <f>IF(Подрядчики[[#This Row],[Вид Работ (услуг)]]="","",СЦЕПИТЬДИАПАЗОН(НеповторПочты[Неповторяющиеся почты],"; "))</f>
        <v/>
      </c>
      <c r="J109" s="1"/>
    </row>
    <row r="110" spans="1:10" hidden="1" x14ac:dyDescent="0.2">
      <c r="A110" s="4" t="str">
        <f>IF(OR(Подрядчики[[#This Row],[Наименование полное]]="",Подрядчики[[#This Row],[Наименование полное]]=0),"",ОПФ_Участника)</f>
        <v/>
      </c>
      <c r="B11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1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10" s="13" t="str">
        <f>IF(Подрядчики[[#This Row],[Вид Работ (услуг)]]="","",ИНН)</f>
        <v/>
      </c>
      <c r="E110" s="7" t="str">
        <f>IF(Подрядчики[[#This Row],[Вид Работ (услуг)]]="","",IF(ISBLANK(СМСП),"",СМСП))</f>
        <v/>
      </c>
      <c r="F110" s="5" t="str" cm="1">
        <f t="array" ref="F110">IFERROR(INDEX('Анкета. Виды работ'!$C$29:$C$217, SMALL(IF(NOT(ISBLANK('Анкета. Виды работ'!$F$29:$F$217)),ROW('Анкета. Виды работ'!$C$29:$C$217)-28,""),ROW()-1)),"")</f>
        <v/>
      </c>
      <c r="G110" s="5"/>
      <c r="H110" s="6" t="str">
        <f>IF(Подрядчики[[#This Row],[Вид Работ (услуг)]]="","",СЦЕПИТЬДИАПАЗОН(НеповторНомера[Неповторяющиеся номера],"; "))</f>
        <v/>
      </c>
      <c r="I110" s="5" t="str">
        <f>IF(Подрядчики[[#This Row],[Вид Работ (услуг)]]="","",СЦЕПИТЬДИАПАЗОН(НеповторПочты[Неповторяющиеся почты],"; "))</f>
        <v/>
      </c>
      <c r="J110" s="1"/>
    </row>
    <row r="111" spans="1:10" hidden="1" x14ac:dyDescent="0.2">
      <c r="A111" s="4" t="str">
        <f>IF(OR(Подрядчики[[#This Row],[Наименование полное]]="",Подрядчики[[#This Row],[Наименование полное]]=0),"",ОПФ_Участника)</f>
        <v/>
      </c>
      <c r="B11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1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11" s="13" t="str">
        <f>IF(Подрядчики[[#This Row],[Вид Работ (услуг)]]="","",ИНН)</f>
        <v/>
      </c>
      <c r="E111" s="7" t="str">
        <f>IF(Подрядчики[[#This Row],[Вид Работ (услуг)]]="","",IF(ISBLANK(СМСП),"",СМСП))</f>
        <v/>
      </c>
      <c r="F111" s="5" t="str" cm="1">
        <f t="array" ref="F111">IFERROR(INDEX('Анкета. Виды работ'!$C$29:$C$217, SMALL(IF(NOT(ISBLANK('Анкета. Виды работ'!$F$29:$F$217)),ROW('Анкета. Виды работ'!$C$29:$C$217)-28,""),ROW()-1)),"")</f>
        <v/>
      </c>
      <c r="G111" s="5"/>
      <c r="H111" s="6" t="str">
        <f>IF(Подрядчики[[#This Row],[Вид Работ (услуг)]]="","",СЦЕПИТЬДИАПАЗОН(НеповторНомера[Неповторяющиеся номера],"; "))</f>
        <v/>
      </c>
      <c r="I111" s="5" t="str">
        <f>IF(Подрядчики[[#This Row],[Вид Работ (услуг)]]="","",СЦЕПИТЬДИАПАЗОН(НеповторПочты[Неповторяющиеся почты],"; "))</f>
        <v/>
      </c>
      <c r="J111" s="1"/>
    </row>
    <row r="112" spans="1:10" hidden="1" x14ac:dyDescent="0.2">
      <c r="A112" s="4" t="str">
        <f>IF(OR(Подрядчики[[#This Row],[Наименование полное]]="",Подрядчики[[#This Row],[Наименование полное]]=0),"",ОПФ_Участника)</f>
        <v/>
      </c>
      <c r="B11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1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12" s="13" t="str">
        <f>IF(Подрядчики[[#This Row],[Вид Работ (услуг)]]="","",ИНН)</f>
        <v/>
      </c>
      <c r="E112" s="7" t="str">
        <f>IF(Подрядчики[[#This Row],[Вид Работ (услуг)]]="","",IF(ISBLANK(СМСП),"",СМСП))</f>
        <v/>
      </c>
      <c r="F112" s="5" t="str" cm="1">
        <f t="array" ref="F112">IFERROR(INDEX('Анкета. Виды работ'!$C$29:$C$217, SMALL(IF(NOT(ISBLANK('Анкета. Виды работ'!$F$29:$F$217)),ROW('Анкета. Виды работ'!$C$29:$C$217)-28,""),ROW()-1)),"")</f>
        <v/>
      </c>
      <c r="G112" s="5"/>
      <c r="H112" s="6" t="str">
        <f>IF(Подрядчики[[#This Row],[Вид Работ (услуг)]]="","",СЦЕПИТЬДИАПАЗОН(НеповторНомера[Неповторяющиеся номера],"; "))</f>
        <v/>
      </c>
      <c r="I112" s="5" t="str">
        <f>IF(Подрядчики[[#This Row],[Вид Работ (услуг)]]="","",СЦЕПИТЬДИАПАЗОН(НеповторПочты[Неповторяющиеся почты],"; "))</f>
        <v/>
      </c>
      <c r="J112" s="1"/>
    </row>
    <row r="113" spans="1:10" hidden="1" x14ac:dyDescent="0.2">
      <c r="A113" s="4" t="str">
        <f>IF(OR(Подрядчики[[#This Row],[Наименование полное]]="",Подрядчики[[#This Row],[Наименование полное]]=0),"",ОПФ_Участника)</f>
        <v/>
      </c>
      <c r="B11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1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13" s="13" t="str">
        <f>IF(Подрядчики[[#This Row],[Вид Работ (услуг)]]="","",ИНН)</f>
        <v/>
      </c>
      <c r="E113" s="7" t="str">
        <f>IF(Подрядчики[[#This Row],[Вид Работ (услуг)]]="","",IF(ISBLANK(СМСП),"",СМСП))</f>
        <v/>
      </c>
      <c r="F113" s="5" t="str" cm="1">
        <f t="array" ref="F113">IFERROR(INDEX('Анкета. Виды работ'!$C$29:$C$217, SMALL(IF(NOT(ISBLANK('Анкета. Виды работ'!$F$29:$F$217)),ROW('Анкета. Виды работ'!$C$29:$C$217)-28,""),ROW()-1)),"")</f>
        <v/>
      </c>
      <c r="G113" s="5"/>
      <c r="H113" s="6" t="str">
        <f>IF(Подрядчики[[#This Row],[Вид Работ (услуг)]]="","",СЦЕПИТЬДИАПАЗОН(НеповторНомера[Неповторяющиеся номера],"; "))</f>
        <v/>
      </c>
      <c r="I113" s="5" t="str">
        <f>IF(Подрядчики[[#This Row],[Вид Работ (услуг)]]="","",СЦЕПИТЬДИАПАЗОН(НеповторПочты[Неповторяющиеся почты],"; "))</f>
        <v/>
      </c>
      <c r="J113" s="1"/>
    </row>
    <row r="114" spans="1:10" hidden="1" x14ac:dyDescent="0.2">
      <c r="A114" s="4" t="str">
        <f>IF(OR(Подрядчики[[#This Row],[Наименование полное]]="",Подрядчики[[#This Row],[Наименование полное]]=0),"",ОПФ_Участника)</f>
        <v/>
      </c>
      <c r="B11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1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14" s="13" t="str">
        <f>IF(Подрядчики[[#This Row],[Вид Работ (услуг)]]="","",ИНН)</f>
        <v/>
      </c>
      <c r="E114" s="7" t="str">
        <f>IF(Подрядчики[[#This Row],[Вид Работ (услуг)]]="","",IF(ISBLANK(СМСП),"",СМСП))</f>
        <v/>
      </c>
      <c r="F114" s="5" t="str" cm="1">
        <f t="array" ref="F114">IFERROR(INDEX('Анкета. Виды работ'!$C$29:$C$217, SMALL(IF(NOT(ISBLANK('Анкета. Виды работ'!$F$29:$F$217)),ROW('Анкета. Виды работ'!$C$29:$C$217)-28,""),ROW()-1)),"")</f>
        <v/>
      </c>
      <c r="G114" s="5"/>
      <c r="H114" s="6" t="str">
        <f>IF(Подрядчики[[#This Row],[Вид Работ (услуг)]]="","",СЦЕПИТЬДИАПАЗОН(НеповторНомера[Неповторяющиеся номера],"; "))</f>
        <v/>
      </c>
      <c r="I114" s="5" t="str">
        <f>IF(Подрядчики[[#This Row],[Вид Работ (услуг)]]="","",СЦЕПИТЬДИАПАЗОН(НеповторПочты[Неповторяющиеся почты],"; "))</f>
        <v/>
      </c>
      <c r="J114" s="1"/>
    </row>
    <row r="115" spans="1:10" hidden="1" x14ac:dyDescent="0.2">
      <c r="A115" s="4" t="str">
        <f>IF(OR(Подрядчики[[#This Row],[Наименование полное]]="",Подрядчики[[#This Row],[Наименование полное]]=0),"",ОПФ_Участника)</f>
        <v/>
      </c>
      <c r="B11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1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15" s="13" t="str">
        <f>IF(Подрядчики[[#This Row],[Вид Работ (услуг)]]="","",ИНН)</f>
        <v/>
      </c>
      <c r="E115" s="7" t="str">
        <f>IF(Подрядчики[[#This Row],[Вид Работ (услуг)]]="","",IF(ISBLANK(СМСП),"",СМСП))</f>
        <v/>
      </c>
      <c r="F115" s="5" t="str" cm="1">
        <f t="array" ref="F115">IFERROR(INDEX('Анкета. Виды работ'!$C$29:$C$217, SMALL(IF(NOT(ISBLANK('Анкета. Виды работ'!$F$29:$F$217)),ROW('Анкета. Виды работ'!$C$29:$C$217)-28,""),ROW()-1)),"")</f>
        <v/>
      </c>
      <c r="G115" s="5"/>
      <c r="H115" s="6" t="str">
        <f>IF(Подрядчики[[#This Row],[Вид Работ (услуг)]]="","",СЦЕПИТЬДИАПАЗОН(НеповторНомера[Неповторяющиеся номера],"; "))</f>
        <v/>
      </c>
      <c r="I115" s="5" t="str">
        <f>IF(Подрядчики[[#This Row],[Вид Работ (услуг)]]="","",СЦЕПИТЬДИАПАЗОН(НеповторПочты[Неповторяющиеся почты],"; "))</f>
        <v/>
      </c>
      <c r="J115" s="1"/>
    </row>
    <row r="116" spans="1:10" hidden="1" x14ac:dyDescent="0.2">
      <c r="A116" s="4" t="str">
        <f>IF(OR(Подрядчики[[#This Row],[Наименование полное]]="",Подрядчики[[#This Row],[Наименование полное]]=0),"",ОПФ_Участника)</f>
        <v/>
      </c>
      <c r="B11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1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16" s="13" t="str">
        <f>IF(Подрядчики[[#This Row],[Вид Работ (услуг)]]="","",ИНН)</f>
        <v/>
      </c>
      <c r="E116" s="7" t="str">
        <f>IF(Подрядчики[[#This Row],[Вид Работ (услуг)]]="","",IF(ISBLANK(СМСП),"",СМСП))</f>
        <v/>
      </c>
      <c r="F116" s="5" t="str" cm="1">
        <f t="array" ref="F116">IFERROR(INDEX('Анкета. Виды работ'!$C$29:$C$217, SMALL(IF(NOT(ISBLANK('Анкета. Виды работ'!$F$29:$F$217)),ROW('Анкета. Виды работ'!$C$29:$C$217)-28,""),ROW()-1)),"")</f>
        <v/>
      </c>
      <c r="G116" s="5"/>
      <c r="H116" s="6" t="str">
        <f>IF(Подрядчики[[#This Row],[Вид Работ (услуг)]]="","",СЦЕПИТЬДИАПАЗОН(НеповторНомера[Неповторяющиеся номера],"; "))</f>
        <v/>
      </c>
      <c r="I116" s="5" t="str">
        <f>IF(Подрядчики[[#This Row],[Вид Работ (услуг)]]="","",СЦЕПИТЬДИАПАЗОН(НеповторПочты[Неповторяющиеся почты],"; "))</f>
        <v/>
      </c>
      <c r="J116" s="1"/>
    </row>
    <row r="117" spans="1:10" hidden="1" x14ac:dyDescent="0.2">
      <c r="A117" s="4" t="str">
        <f>IF(OR(Подрядчики[[#This Row],[Наименование полное]]="",Подрядчики[[#This Row],[Наименование полное]]=0),"",ОПФ_Участника)</f>
        <v/>
      </c>
      <c r="B11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1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17" s="13" t="str">
        <f>IF(Подрядчики[[#This Row],[Вид Работ (услуг)]]="","",ИНН)</f>
        <v/>
      </c>
      <c r="E117" s="7" t="str">
        <f>IF(Подрядчики[[#This Row],[Вид Работ (услуг)]]="","",IF(ISBLANK(СМСП),"",СМСП))</f>
        <v/>
      </c>
      <c r="F117" s="5" t="str" cm="1">
        <f t="array" ref="F117">IFERROR(INDEX('Анкета. Виды работ'!$C$29:$C$217, SMALL(IF(NOT(ISBLANK('Анкета. Виды работ'!$F$29:$F$217)),ROW('Анкета. Виды работ'!$C$29:$C$217)-28,""),ROW()-1)),"")</f>
        <v/>
      </c>
      <c r="G117" s="5"/>
      <c r="H117" s="6" t="str">
        <f>IF(Подрядчики[[#This Row],[Вид Работ (услуг)]]="","",СЦЕПИТЬДИАПАЗОН(НеповторНомера[Неповторяющиеся номера],"; "))</f>
        <v/>
      </c>
      <c r="I117" s="5" t="str">
        <f>IF(Подрядчики[[#This Row],[Вид Работ (услуг)]]="","",СЦЕПИТЬДИАПАЗОН(НеповторПочты[Неповторяющиеся почты],"; "))</f>
        <v/>
      </c>
      <c r="J117" s="1"/>
    </row>
    <row r="118" spans="1:10" hidden="1" x14ac:dyDescent="0.2">
      <c r="A118" s="4" t="str">
        <f>IF(OR(Подрядчики[[#This Row],[Наименование полное]]="",Подрядчики[[#This Row],[Наименование полное]]=0),"",ОПФ_Участника)</f>
        <v/>
      </c>
      <c r="B11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1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18" s="13" t="str">
        <f>IF(Подрядчики[[#This Row],[Вид Работ (услуг)]]="","",ИНН)</f>
        <v/>
      </c>
      <c r="E118" s="7" t="str">
        <f>IF(Подрядчики[[#This Row],[Вид Работ (услуг)]]="","",IF(ISBLANK(СМСП),"",СМСП))</f>
        <v/>
      </c>
      <c r="F118" s="5" t="str" cm="1">
        <f t="array" ref="F118">IFERROR(INDEX('Анкета. Виды работ'!$C$29:$C$217, SMALL(IF(NOT(ISBLANK('Анкета. Виды работ'!$F$29:$F$217)),ROW('Анкета. Виды работ'!$C$29:$C$217)-28,""),ROW()-1)),"")</f>
        <v/>
      </c>
      <c r="G118" s="5"/>
      <c r="H118" s="6" t="str">
        <f>IF(Подрядчики[[#This Row],[Вид Работ (услуг)]]="","",СЦЕПИТЬДИАПАЗОН(НеповторНомера[Неповторяющиеся номера],"; "))</f>
        <v/>
      </c>
      <c r="I118" s="5" t="str">
        <f>IF(Подрядчики[[#This Row],[Вид Работ (услуг)]]="","",СЦЕПИТЬДИАПАЗОН(НеповторПочты[Неповторяющиеся почты],"; "))</f>
        <v/>
      </c>
      <c r="J118" s="1"/>
    </row>
    <row r="119" spans="1:10" hidden="1" x14ac:dyDescent="0.2">
      <c r="A119" s="4" t="str">
        <f>IF(OR(Подрядчики[[#This Row],[Наименование полное]]="",Подрядчики[[#This Row],[Наименование полное]]=0),"",ОПФ_Участника)</f>
        <v/>
      </c>
      <c r="B11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1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19" s="13" t="str">
        <f>IF(Подрядчики[[#This Row],[Вид Работ (услуг)]]="","",ИНН)</f>
        <v/>
      </c>
      <c r="E119" s="7" t="str">
        <f>IF(Подрядчики[[#This Row],[Вид Работ (услуг)]]="","",IF(ISBLANK(СМСП),"",СМСП))</f>
        <v/>
      </c>
      <c r="F119" s="5" t="str" cm="1">
        <f t="array" ref="F119">IFERROR(INDEX('Анкета. Виды работ'!$C$29:$C$217, SMALL(IF(NOT(ISBLANK('Анкета. Виды работ'!$F$29:$F$217)),ROW('Анкета. Виды работ'!$C$29:$C$217)-28,""),ROW()-1)),"")</f>
        <v/>
      </c>
      <c r="G119" s="5"/>
      <c r="H119" s="6" t="str">
        <f>IF(Подрядчики[[#This Row],[Вид Работ (услуг)]]="","",СЦЕПИТЬДИАПАЗОН(НеповторНомера[Неповторяющиеся номера],"; "))</f>
        <v/>
      </c>
      <c r="I119" s="5" t="str">
        <f>IF(Подрядчики[[#This Row],[Вид Работ (услуг)]]="","",СЦЕПИТЬДИАПАЗОН(НеповторПочты[Неповторяющиеся почты],"; "))</f>
        <v/>
      </c>
      <c r="J119" s="1"/>
    </row>
    <row r="120" spans="1:10" hidden="1" x14ac:dyDescent="0.2">
      <c r="A120" s="4" t="str">
        <f>IF(OR(Подрядчики[[#This Row],[Наименование полное]]="",Подрядчики[[#This Row],[Наименование полное]]=0),"",ОПФ_Участника)</f>
        <v/>
      </c>
      <c r="B12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2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20" s="13" t="str">
        <f>IF(Подрядчики[[#This Row],[Вид Работ (услуг)]]="","",ИНН)</f>
        <v/>
      </c>
      <c r="E120" s="7" t="str">
        <f>IF(Подрядчики[[#This Row],[Вид Работ (услуг)]]="","",IF(ISBLANK(СМСП),"",СМСП))</f>
        <v/>
      </c>
      <c r="F120" s="5" t="str" cm="1">
        <f t="array" ref="F120">IFERROR(INDEX('Анкета. Виды работ'!$C$29:$C$217, SMALL(IF(NOT(ISBLANK('Анкета. Виды работ'!$F$29:$F$217)),ROW('Анкета. Виды работ'!$C$29:$C$217)-28,""),ROW()-1)),"")</f>
        <v/>
      </c>
      <c r="G120" s="5"/>
      <c r="H120" s="6" t="str">
        <f>IF(Подрядчики[[#This Row],[Вид Работ (услуг)]]="","",СЦЕПИТЬДИАПАЗОН(НеповторНомера[Неповторяющиеся номера],"; "))</f>
        <v/>
      </c>
      <c r="I120" s="5" t="str">
        <f>IF(Подрядчики[[#This Row],[Вид Работ (услуг)]]="","",СЦЕПИТЬДИАПАЗОН(НеповторПочты[Неповторяющиеся почты],"; "))</f>
        <v/>
      </c>
      <c r="J120" s="1"/>
    </row>
    <row r="121" spans="1:10" hidden="1" x14ac:dyDescent="0.2">
      <c r="A121" s="4" t="str">
        <f>IF(OR(Подрядчики[[#This Row],[Наименование полное]]="",Подрядчики[[#This Row],[Наименование полное]]=0),"",ОПФ_Участника)</f>
        <v/>
      </c>
      <c r="B12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2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21" s="13" t="str">
        <f>IF(Подрядчики[[#This Row],[Вид Работ (услуг)]]="","",ИНН)</f>
        <v/>
      </c>
      <c r="E121" s="7" t="str">
        <f>IF(Подрядчики[[#This Row],[Вид Работ (услуг)]]="","",IF(ISBLANK(СМСП),"",СМСП))</f>
        <v/>
      </c>
      <c r="F121" s="5" t="str" cm="1">
        <f t="array" ref="F121">IFERROR(INDEX('Анкета. Виды работ'!$C$29:$C$217, SMALL(IF(NOT(ISBLANK('Анкета. Виды работ'!$F$29:$F$217)),ROW('Анкета. Виды работ'!$C$29:$C$217)-28,""),ROW()-1)),"")</f>
        <v/>
      </c>
      <c r="G121" s="5"/>
      <c r="H121" s="6" t="str">
        <f>IF(Подрядчики[[#This Row],[Вид Работ (услуг)]]="","",СЦЕПИТЬДИАПАЗОН(НеповторНомера[Неповторяющиеся номера],"; "))</f>
        <v/>
      </c>
      <c r="I121" s="5" t="str">
        <f>IF(Подрядчики[[#This Row],[Вид Работ (услуг)]]="","",СЦЕПИТЬДИАПАЗОН(НеповторПочты[Неповторяющиеся почты],"; "))</f>
        <v/>
      </c>
      <c r="J121" s="1"/>
    </row>
    <row r="122" spans="1:10" hidden="1" x14ac:dyDescent="0.2">
      <c r="A122" s="4" t="str">
        <f>IF(OR(Подрядчики[[#This Row],[Наименование полное]]="",Подрядчики[[#This Row],[Наименование полное]]=0),"",ОПФ_Участника)</f>
        <v/>
      </c>
      <c r="B12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2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22" s="13" t="str">
        <f>IF(Подрядчики[[#This Row],[Вид Работ (услуг)]]="","",ИНН)</f>
        <v/>
      </c>
      <c r="E122" s="7" t="str">
        <f>IF(Подрядчики[[#This Row],[Вид Работ (услуг)]]="","",IF(ISBLANK(СМСП),"",СМСП))</f>
        <v/>
      </c>
      <c r="F122" s="5" t="str" cm="1">
        <f t="array" ref="F122">IFERROR(INDEX('Анкета. Виды работ'!$C$29:$C$217, SMALL(IF(NOT(ISBLANK('Анкета. Виды работ'!$F$29:$F$217)),ROW('Анкета. Виды работ'!$C$29:$C$217)-28,""),ROW()-1)),"")</f>
        <v/>
      </c>
      <c r="G122" s="5"/>
      <c r="H122" s="6" t="str">
        <f>IF(Подрядчики[[#This Row],[Вид Работ (услуг)]]="","",СЦЕПИТЬДИАПАЗОН(НеповторНомера[Неповторяющиеся номера],"; "))</f>
        <v/>
      </c>
      <c r="I122" s="5" t="str">
        <f>IF(Подрядчики[[#This Row],[Вид Работ (услуг)]]="","",СЦЕПИТЬДИАПАЗОН(НеповторПочты[Неповторяющиеся почты],"; "))</f>
        <v/>
      </c>
      <c r="J122" s="1"/>
    </row>
    <row r="123" spans="1:10" hidden="1" x14ac:dyDescent="0.2">
      <c r="A123" s="4" t="str">
        <f>IF(OR(Подрядчики[[#This Row],[Наименование полное]]="",Подрядчики[[#This Row],[Наименование полное]]=0),"",ОПФ_Участника)</f>
        <v/>
      </c>
      <c r="B12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2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23" s="13" t="str">
        <f>IF(Подрядчики[[#This Row],[Вид Работ (услуг)]]="","",ИНН)</f>
        <v/>
      </c>
      <c r="E123" s="7" t="str">
        <f>IF(Подрядчики[[#This Row],[Вид Работ (услуг)]]="","",IF(ISBLANK(СМСП),"",СМСП))</f>
        <v/>
      </c>
      <c r="F123" s="5" t="str" cm="1">
        <f t="array" ref="F123">IFERROR(INDEX('Анкета. Виды работ'!$C$29:$C$217, SMALL(IF(NOT(ISBLANK('Анкета. Виды работ'!$F$29:$F$217)),ROW('Анкета. Виды работ'!$C$29:$C$217)-28,""),ROW()-1)),"")</f>
        <v/>
      </c>
      <c r="G123" s="5"/>
      <c r="H123" s="6" t="str">
        <f>IF(Подрядчики[[#This Row],[Вид Работ (услуг)]]="","",СЦЕПИТЬДИАПАЗОН(НеповторНомера[Неповторяющиеся номера],"; "))</f>
        <v/>
      </c>
      <c r="I123" s="5" t="str">
        <f>IF(Подрядчики[[#This Row],[Вид Работ (услуг)]]="","",СЦЕПИТЬДИАПАЗОН(НеповторПочты[Неповторяющиеся почты],"; "))</f>
        <v/>
      </c>
      <c r="J123" s="1"/>
    </row>
    <row r="124" spans="1:10" hidden="1" x14ac:dyDescent="0.2">
      <c r="A124" s="4" t="str">
        <f>IF(OR(Подрядчики[[#This Row],[Наименование полное]]="",Подрядчики[[#This Row],[Наименование полное]]=0),"",ОПФ_Участника)</f>
        <v/>
      </c>
      <c r="B12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2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24" s="13" t="str">
        <f>IF(Подрядчики[[#This Row],[Вид Работ (услуг)]]="","",ИНН)</f>
        <v/>
      </c>
      <c r="E124" s="7" t="str">
        <f>IF(Подрядчики[[#This Row],[Вид Работ (услуг)]]="","",IF(ISBLANK(СМСП),"",СМСП))</f>
        <v/>
      </c>
      <c r="F124" s="5" t="str" cm="1">
        <f t="array" ref="F124">IFERROR(INDEX('Анкета. Виды работ'!$C$29:$C$217, SMALL(IF(NOT(ISBLANK('Анкета. Виды работ'!$F$29:$F$217)),ROW('Анкета. Виды работ'!$C$29:$C$217)-28,""),ROW()-1)),"")</f>
        <v/>
      </c>
      <c r="G124" s="5"/>
      <c r="H124" s="6" t="str">
        <f>IF(Подрядчики[[#This Row],[Вид Работ (услуг)]]="","",СЦЕПИТЬДИАПАЗОН(НеповторНомера[Неповторяющиеся номера],"; "))</f>
        <v/>
      </c>
      <c r="I124" s="5" t="str">
        <f>IF(Подрядчики[[#This Row],[Вид Работ (услуг)]]="","",СЦЕПИТЬДИАПАЗОН(НеповторПочты[Неповторяющиеся почты],"; "))</f>
        <v/>
      </c>
      <c r="J124" s="1"/>
    </row>
    <row r="125" spans="1:10" hidden="1" x14ac:dyDescent="0.2">
      <c r="A125" s="4" t="str">
        <f>IF(OR(Подрядчики[[#This Row],[Наименование полное]]="",Подрядчики[[#This Row],[Наименование полное]]=0),"",ОПФ_Участника)</f>
        <v/>
      </c>
      <c r="B12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2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25" s="13" t="str">
        <f>IF(Подрядчики[[#This Row],[Вид Работ (услуг)]]="","",ИНН)</f>
        <v/>
      </c>
      <c r="E125" s="7" t="str">
        <f>IF(Подрядчики[[#This Row],[Вид Работ (услуг)]]="","",IF(ISBLANK(СМСП),"",СМСП))</f>
        <v/>
      </c>
      <c r="F125" s="5" t="str" cm="1">
        <f t="array" ref="F125">IFERROR(INDEX('Анкета. Виды работ'!$C$29:$C$217, SMALL(IF(NOT(ISBLANK('Анкета. Виды работ'!$F$29:$F$217)),ROW('Анкета. Виды работ'!$C$29:$C$217)-28,""),ROW()-1)),"")</f>
        <v/>
      </c>
      <c r="G125" s="5"/>
      <c r="H125" s="6" t="str">
        <f>IF(Подрядчики[[#This Row],[Вид Работ (услуг)]]="","",СЦЕПИТЬДИАПАЗОН(НеповторНомера[Неповторяющиеся номера],"; "))</f>
        <v/>
      </c>
      <c r="I125" s="5" t="str">
        <f>IF(Подрядчики[[#This Row],[Вид Работ (услуг)]]="","",СЦЕПИТЬДИАПАЗОН(НеповторПочты[Неповторяющиеся почты],"; "))</f>
        <v/>
      </c>
      <c r="J125" s="1"/>
    </row>
    <row r="126" spans="1:10" hidden="1" x14ac:dyDescent="0.2">
      <c r="A126" s="4" t="str">
        <f>IF(OR(Подрядчики[[#This Row],[Наименование полное]]="",Подрядчики[[#This Row],[Наименование полное]]=0),"",ОПФ_Участника)</f>
        <v/>
      </c>
      <c r="B12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2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26" s="13" t="str">
        <f>IF(Подрядчики[[#This Row],[Вид Работ (услуг)]]="","",ИНН)</f>
        <v/>
      </c>
      <c r="E126" s="7" t="str">
        <f>IF(Подрядчики[[#This Row],[Вид Работ (услуг)]]="","",IF(ISBLANK(СМСП),"",СМСП))</f>
        <v/>
      </c>
      <c r="F126" s="5" t="str" cm="1">
        <f t="array" ref="F126">IFERROR(INDEX('Анкета. Виды работ'!$C$29:$C$217, SMALL(IF(NOT(ISBLANK('Анкета. Виды работ'!$F$29:$F$217)),ROW('Анкета. Виды работ'!$C$29:$C$217)-28,""),ROW()-1)),"")</f>
        <v/>
      </c>
      <c r="G126" s="5"/>
      <c r="H126" s="6" t="str">
        <f>IF(Подрядчики[[#This Row],[Вид Работ (услуг)]]="","",СЦЕПИТЬДИАПАЗОН(НеповторНомера[Неповторяющиеся номера],"; "))</f>
        <v/>
      </c>
      <c r="I126" s="5" t="str">
        <f>IF(Подрядчики[[#This Row],[Вид Работ (услуг)]]="","",СЦЕПИТЬДИАПАЗОН(НеповторПочты[Неповторяющиеся почты],"; "))</f>
        <v/>
      </c>
      <c r="J126" s="1"/>
    </row>
    <row r="127" spans="1:10" hidden="1" x14ac:dyDescent="0.2">
      <c r="A127" s="4" t="str">
        <f>IF(OR(Подрядчики[[#This Row],[Наименование полное]]="",Подрядчики[[#This Row],[Наименование полное]]=0),"",ОПФ_Участника)</f>
        <v/>
      </c>
      <c r="B12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2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27" s="13" t="str">
        <f>IF(Подрядчики[[#This Row],[Вид Работ (услуг)]]="","",ИНН)</f>
        <v/>
      </c>
      <c r="E127" s="7" t="str">
        <f>IF(Подрядчики[[#This Row],[Вид Работ (услуг)]]="","",IF(ISBLANK(СМСП),"",СМСП))</f>
        <v/>
      </c>
      <c r="F127" s="5" t="str" cm="1">
        <f t="array" ref="F127">IFERROR(INDEX('Анкета. Виды работ'!$C$29:$C$217, SMALL(IF(NOT(ISBLANK('Анкета. Виды работ'!$F$29:$F$217)),ROW('Анкета. Виды работ'!$C$29:$C$217)-28,""),ROW()-1)),"")</f>
        <v/>
      </c>
      <c r="G127" s="5"/>
      <c r="H127" s="6" t="str">
        <f>IF(Подрядчики[[#This Row],[Вид Работ (услуг)]]="","",СЦЕПИТЬДИАПАЗОН(НеповторНомера[Неповторяющиеся номера],"; "))</f>
        <v/>
      </c>
      <c r="I127" s="5" t="str">
        <f>IF(Подрядчики[[#This Row],[Вид Работ (услуг)]]="","",СЦЕПИТЬДИАПАЗОН(НеповторПочты[Неповторяющиеся почты],"; "))</f>
        <v/>
      </c>
      <c r="J127" s="1"/>
    </row>
    <row r="128" spans="1:10" hidden="1" x14ac:dyDescent="0.2">
      <c r="A128" s="4" t="str">
        <f>IF(OR(Подрядчики[[#This Row],[Наименование полное]]="",Подрядчики[[#This Row],[Наименование полное]]=0),"",ОПФ_Участника)</f>
        <v/>
      </c>
      <c r="B12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2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28" s="13" t="str">
        <f>IF(Подрядчики[[#This Row],[Вид Работ (услуг)]]="","",ИНН)</f>
        <v/>
      </c>
      <c r="E128" s="7" t="str">
        <f>IF(Подрядчики[[#This Row],[Вид Работ (услуг)]]="","",IF(ISBLANK(СМСП),"",СМСП))</f>
        <v/>
      </c>
      <c r="F128" s="5" t="str" cm="1">
        <f t="array" ref="F128">IFERROR(INDEX('Анкета. Виды работ'!$C$29:$C$217, SMALL(IF(NOT(ISBLANK('Анкета. Виды работ'!$F$29:$F$217)),ROW('Анкета. Виды работ'!$C$29:$C$217)-28,""),ROW()-1)),"")</f>
        <v/>
      </c>
      <c r="G128" s="5"/>
      <c r="H128" s="6" t="str">
        <f>IF(Подрядчики[[#This Row],[Вид Работ (услуг)]]="","",СЦЕПИТЬДИАПАЗОН(НеповторНомера[Неповторяющиеся номера],"; "))</f>
        <v/>
      </c>
      <c r="I128" s="5" t="str">
        <f>IF(Подрядчики[[#This Row],[Вид Работ (услуг)]]="","",СЦЕПИТЬДИАПАЗОН(НеповторПочты[Неповторяющиеся почты],"; "))</f>
        <v/>
      </c>
      <c r="J128" s="1"/>
    </row>
    <row r="129" spans="1:10" hidden="1" x14ac:dyDescent="0.2">
      <c r="A129" s="4" t="str">
        <f>IF(OR(Подрядчики[[#This Row],[Наименование полное]]="",Подрядчики[[#This Row],[Наименование полное]]=0),"",ОПФ_Участника)</f>
        <v/>
      </c>
      <c r="B12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2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29" s="13" t="str">
        <f>IF(Подрядчики[[#This Row],[Вид Работ (услуг)]]="","",ИНН)</f>
        <v/>
      </c>
      <c r="E129" s="7" t="str">
        <f>IF(Подрядчики[[#This Row],[Вид Работ (услуг)]]="","",IF(ISBLANK(СМСП),"",СМСП))</f>
        <v/>
      </c>
      <c r="F129" s="5" t="str" cm="1">
        <f t="array" ref="F129">IFERROR(INDEX('Анкета. Виды работ'!$C$29:$C$217, SMALL(IF(NOT(ISBLANK('Анкета. Виды работ'!$F$29:$F$217)),ROW('Анкета. Виды работ'!$C$29:$C$217)-28,""),ROW()-1)),"")</f>
        <v/>
      </c>
      <c r="G129" s="5"/>
      <c r="H129" s="6" t="str">
        <f>IF(Подрядчики[[#This Row],[Вид Работ (услуг)]]="","",СЦЕПИТЬДИАПАЗОН(НеповторНомера[Неповторяющиеся номера],"; "))</f>
        <v/>
      </c>
      <c r="I129" s="5" t="str">
        <f>IF(Подрядчики[[#This Row],[Вид Работ (услуг)]]="","",СЦЕПИТЬДИАПАЗОН(НеповторПочты[Неповторяющиеся почты],"; "))</f>
        <v/>
      </c>
      <c r="J129" s="1"/>
    </row>
    <row r="130" spans="1:10" hidden="1" x14ac:dyDescent="0.2">
      <c r="A130" s="4" t="str">
        <f>IF(OR(Подрядчики[[#This Row],[Наименование полное]]="",Подрядчики[[#This Row],[Наименование полное]]=0),"",ОПФ_Участника)</f>
        <v/>
      </c>
      <c r="B13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3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30" s="13" t="str">
        <f>IF(Подрядчики[[#This Row],[Вид Работ (услуг)]]="","",ИНН)</f>
        <v/>
      </c>
      <c r="E130" s="7" t="str">
        <f>IF(Подрядчики[[#This Row],[Вид Работ (услуг)]]="","",IF(ISBLANK(СМСП),"",СМСП))</f>
        <v/>
      </c>
      <c r="F130" s="5" t="str" cm="1">
        <f t="array" ref="F130">IFERROR(INDEX('Анкета. Виды работ'!$C$29:$C$217, SMALL(IF(NOT(ISBLANK('Анкета. Виды работ'!$F$29:$F$217)),ROW('Анкета. Виды работ'!$C$29:$C$217)-28,""),ROW()-1)),"")</f>
        <v/>
      </c>
      <c r="G130" s="5"/>
      <c r="H130" s="6" t="str">
        <f>IF(Подрядчики[[#This Row],[Вид Работ (услуг)]]="","",СЦЕПИТЬДИАПАЗОН(НеповторНомера[Неповторяющиеся номера],"; "))</f>
        <v/>
      </c>
      <c r="I130" s="5" t="str">
        <f>IF(Подрядчики[[#This Row],[Вид Работ (услуг)]]="","",СЦЕПИТЬДИАПАЗОН(НеповторПочты[Неповторяющиеся почты],"; "))</f>
        <v/>
      </c>
      <c r="J130" s="1"/>
    </row>
    <row r="131" spans="1:10" hidden="1" x14ac:dyDescent="0.2">
      <c r="A131" s="4" t="str">
        <f>IF(OR(Подрядчики[[#This Row],[Наименование полное]]="",Подрядчики[[#This Row],[Наименование полное]]=0),"",ОПФ_Участника)</f>
        <v/>
      </c>
      <c r="B13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3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31" s="13" t="str">
        <f>IF(Подрядчики[[#This Row],[Вид Работ (услуг)]]="","",ИНН)</f>
        <v/>
      </c>
      <c r="E131" s="7" t="str">
        <f>IF(Подрядчики[[#This Row],[Вид Работ (услуг)]]="","",IF(ISBLANK(СМСП),"",СМСП))</f>
        <v/>
      </c>
      <c r="F131" s="5" t="str" cm="1">
        <f t="array" ref="F131">IFERROR(INDEX('Анкета. Виды работ'!$C$29:$C$217, SMALL(IF(NOT(ISBLANK('Анкета. Виды работ'!$F$29:$F$217)),ROW('Анкета. Виды работ'!$C$29:$C$217)-28,""),ROW()-1)),"")</f>
        <v/>
      </c>
      <c r="G131" s="5"/>
      <c r="H131" s="6" t="str">
        <f>IF(Подрядчики[[#This Row],[Вид Работ (услуг)]]="","",СЦЕПИТЬДИАПАЗОН(НеповторНомера[Неповторяющиеся номера],"; "))</f>
        <v/>
      </c>
      <c r="I131" s="5" t="str">
        <f>IF(Подрядчики[[#This Row],[Вид Работ (услуг)]]="","",СЦЕПИТЬДИАПАЗОН(НеповторПочты[Неповторяющиеся почты],"; "))</f>
        <v/>
      </c>
      <c r="J131" s="1"/>
    </row>
    <row r="132" spans="1:10" hidden="1" x14ac:dyDescent="0.2">
      <c r="A132" s="4" t="str">
        <f>IF(OR(Подрядчики[[#This Row],[Наименование полное]]="",Подрядчики[[#This Row],[Наименование полное]]=0),"",ОПФ_Участника)</f>
        <v/>
      </c>
      <c r="B13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3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32" s="13" t="str">
        <f>IF(Подрядчики[[#This Row],[Вид Работ (услуг)]]="","",ИНН)</f>
        <v/>
      </c>
      <c r="E132" s="7" t="str">
        <f>IF(Подрядчики[[#This Row],[Вид Работ (услуг)]]="","",IF(ISBLANK(СМСП),"",СМСП))</f>
        <v/>
      </c>
      <c r="F132" s="5" t="str" cm="1">
        <f t="array" ref="F132">IFERROR(INDEX('Анкета. Виды работ'!$C$29:$C$217, SMALL(IF(NOT(ISBLANK('Анкета. Виды работ'!$F$29:$F$217)),ROW('Анкета. Виды работ'!$C$29:$C$217)-28,""),ROW()-1)),"")</f>
        <v/>
      </c>
      <c r="G132" s="5"/>
      <c r="H132" s="6" t="str">
        <f>IF(Подрядчики[[#This Row],[Вид Работ (услуг)]]="","",СЦЕПИТЬДИАПАЗОН(НеповторНомера[Неповторяющиеся номера],"; "))</f>
        <v/>
      </c>
      <c r="I132" s="5" t="str">
        <f>IF(Подрядчики[[#This Row],[Вид Работ (услуг)]]="","",СЦЕПИТЬДИАПАЗОН(НеповторПочты[Неповторяющиеся почты],"; "))</f>
        <v/>
      </c>
      <c r="J132" s="1"/>
    </row>
    <row r="133" spans="1:10" hidden="1" x14ac:dyDescent="0.2">
      <c r="A133" s="4" t="str">
        <f>IF(OR(Подрядчики[[#This Row],[Наименование полное]]="",Подрядчики[[#This Row],[Наименование полное]]=0),"",ОПФ_Участника)</f>
        <v/>
      </c>
      <c r="B13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3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33" s="13" t="str">
        <f>IF(Подрядчики[[#This Row],[Вид Работ (услуг)]]="","",ИНН)</f>
        <v/>
      </c>
      <c r="E133" s="7" t="str">
        <f>IF(Подрядчики[[#This Row],[Вид Работ (услуг)]]="","",IF(ISBLANK(СМСП),"",СМСП))</f>
        <v/>
      </c>
      <c r="F133" s="5" t="str" cm="1">
        <f t="array" ref="F133">IFERROR(INDEX('Анкета. Виды работ'!$C$29:$C$217, SMALL(IF(NOT(ISBLANK('Анкета. Виды работ'!$F$29:$F$217)),ROW('Анкета. Виды работ'!$C$29:$C$217)-28,""),ROW()-1)),"")</f>
        <v/>
      </c>
      <c r="G133" s="5"/>
      <c r="H133" s="6" t="str">
        <f>IF(Подрядчики[[#This Row],[Вид Работ (услуг)]]="","",СЦЕПИТЬДИАПАЗОН(НеповторНомера[Неповторяющиеся номера],"; "))</f>
        <v/>
      </c>
      <c r="I133" s="5" t="str">
        <f>IF(Подрядчики[[#This Row],[Вид Работ (услуг)]]="","",СЦЕПИТЬДИАПАЗОН(НеповторПочты[Неповторяющиеся почты],"; "))</f>
        <v/>
      </c>
      <c r="J133" s="1"/>
    </row>
    <row r="134" spans="1:10" hidden="1" x14ac:dyDescent="0.2">
      <c r="A134" s="4" t="str">
        <f>IF(OR(Подрядчики[[#This Row],[Наименование полное]]="",Подрядчики[[#This Row],[Наименование полное]]=0),"",ОПФ_Участника)</f>
        <v/>
      </c>
      <c r="B13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3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34" s="13" t="str">
        <f>IF(Подрядчики[[#This Row],[Вид Работ (услуг)]]="","",ИНН)</f>
        <v/>
      </c>
      <c r="E134" s="7" t="str">
        <f>IF(Подрядчики[[#This Row],[Вид Работ (услуг)]]="","",IF(ISBLANK(СМСП),"",СМСП))</f>
        <v/>
      </c>
      <c r="F134" s="5" t="str" cm="1">
        <f t="array" ref="F134">IFERROR(INDEX('Анкета. Виды работ'!$C$29:$C$217, SMALL(IF(NOT(ISBLANK('Анкета. Виды работ'!$F$29:$F$217)),ROW('Анкета. Виды работ'!$C$29:$C$217)-28,""),ROW()-1)),"")</f>
        <v/>
      </c>
      <c r="G134" s="5"/>
      <c r="H134" s="6" t="str">
        <f>IF(Подрядчики[[#This Row],[Вид Работ (услуг)]]="","",СЦЕПИТЬДИАПАЗОН(НеповторНомера[Неповторяющиеся номера],"; "))</f>
        <v/>
      </c>
      <c r="I134" s="5" t="str">
        <f>IF(Подрядчики[[#This Row],[Вид Работ (услуг)]]="","",СЦЕПИТЬДИАПАЗОН(НеповторПочты[Неповторяющиеся почты],"; "))</f>
        <v/>
      </c>
      <c r="J134" s="1"/>
    </row>
    <row r="135" spans="1:10" hidden="1" x14ac:dyDescent="0.2">
      <c r="A135" s="4" t="str">
        <f>IF(OR(Подрядчики[[#This Row],[Наименование полное]]="",Подрядчики[[#This Row],[Наименование полное]]=0),"",ОПФ_Участника)</f>
        <v/>
      </c>
      <c r="B13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3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35" s="13" t="str">
        <f>IF(Подрядчики[[#This Row],[Вид Работ (услуг)]]="","",ИНН)</f>
        <v/>
      </c>
      <c r="E135" s="7" t="str">
        <f>IF(Подрядчики[[#This Row],[Вид Работ (услуг)]]="","",IF(ISBLANK(СМСП),"",СМСП))</f>
        <v/>
      </c>
      <c r="F135" s="5" t="str" cm="1">
        <f t="array" ref="F135">IFERROR(INDEX('Анкета. Виды работ'!$C$29:$C$217, SMALL(IF(NOT(ISBLANK('Анкета. Виды работ'!$F$29:$F$217)),ROW('Анкета. Виды работ'!$C$29:$C$217)-28,""),ROW()-1)),"")</f>
        <v/>
      </c>
      <c r="G135" s="5"/>
      <c r="H135" s="6" t="str">
        <f>IF(Подрядчики[[#This Row],[Вид Работ (услуг)]]="","",СЦЕПИТЬДИАПАЗОН(НеповторНомера[Неповторяющиеся номера],"; "))</f>
        <v/>
      </c>
      <c r="I135" s="5" t="str">
        <f>IF(Подрядчики[[#This Row],[Вид Работ (услуг)]]="","",СЦЕПИТЬДИАПАЗОН(НеповторПочты[Неповторяющиеся почты],"; "))</f>
        <v/>
      </c>
      <c r="J135" s="1"/>
    </row>
    <row r="136" spans="1:10" hidden="1" x14ac:dyDescent="0.2">
      <c r="A136" s="4" t="str">
        <f>IF(OR(Подрядчики[[#This Row],[Наименование полное]]="",Подрядчики[[#This Row],[Наименование полное]]=0),"",ОПФ_Участника)</f>
        <v/>
      </c>
      <c r="B13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3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36" s="13" t="str">
        <f>IF(Подрядчики[[#This Row],[Вид Работ (услуг)]]="","",ИНН)</f>
        <v/>
      </c>
      <c r="E136" s="7" t="str">
        <f>IF(Подрядчики[[#This Row],[Вид Работ (услуг)]]="","",IF(ISBLANK(СМСП),"",СМСП))</f>
        <v/>
      </c>
      <c r="F136" s="5" t="str" cm="1">
        <f t="array" ref="F136">IFERROR(INDEX('Анкета. Виды работ'!$C$29:$C$217, SMALL(IF(NOT(ISBLANK('Анкета. Виды работ'!$F$29:$F$217)),ROW('Анкета. Виды работ'!$C$29:$C$217)-28,""),ROW()-1)),"")</f>
        <v/>
      </c>
      <c r="G136" s="5"/>
      <c r="H136" s="6" t="str">
        <f>IF(Подрядчики[[#This Row],[Вид Работ (услуг)]]="","",СЦЕПИТЬДИАПАЗОН(НеповторНомера[Неповторяющиеся номера],"; "))</f>
        <v/>
      </c>
      <c r="I136" s="5" t="str">
        <f>IF(Подрядчики[[#This Row],[Вид Работ (услуг)]]="","",СЦЕПИТЬДИАПАЗОН(НеповторПочты[Неповторяющиеся почты],"; "))</f>
        <v/>
      </c>
      <c r="J136" s="1"/>
    </row>
    <row r="137" spans="1:10" hidden="1" x14ac:dyDescent="0.2">
      <c r="A137" s="4" t="str">
        <f>IF(OR(Подрядчики[[#This Row],[Наименование полное]]="",Подрядчики[[#This Row],[Наименование полное]]=0),"",ОПФ_Участника)</f>
        <v/>
      </c>
      <c r="B13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3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37" s="13" t="str">
        <f>IF(Подрядчики[[#This Row],[Вид Работ (услуг)]]="","",ИНН)</f>
        <v/>
      </c>
      <c r="E137" s="7" t="str">
        <f>IF(Подрядчики[[#This Row],[Вид Работ (услуг)]]="","",IF(ISBLANK(СМСП),"",СМСП))</f>
        <v/>
      </c>
      <c r="F137" s="5" t="str" cm="1">
        <f t="array" ref="F137">IFERROR(INDEX('Анкета. Виды работ'!$C$29:$C$217, SMALL(IF(NOT(ISBLANK('Анкета. Виды работ'!$F$29:$F$217)),ROW('Анкета. Виды работ'!$C$29:$C$217)-28,""),ROW()-1)),"")</f>
        <v/>
      </c>
      <c r="G137" s="5"/>
      <c r="H137" s="6" t="str">
        <f>IF(Подрядчики[[#This Row],[Вид Работ (услуг)]]="","",СЦЕПИТЬДИАПАЗОН(НеповторНомера[Неповторяющиеся номера],"; "))</f>
        <v/>
      </c>
      <c r="I137" s="5" t="str">
        <f>IF(Подрядчики[[#This Row],[Вид Работ (услуг)]]="","",СЦЕПИТЬДИАПАЗОН(НеповторПочты[Неповторяющиеся почты],"; "))</f>
        <v/>
      </c>
      <c r="J137" s="1"/>
    </row>
    <row r="138" spans="1:10" hidden="1" x14ac:dyDescent="0.2">
      <c r="A138" s="4" t="str">
        <f>IF(OR(Подрядчики[[#This Row],[Наименование полное]]="",Подрядчики[[#This Row],[Наименование полное]]=0),"",ОПФ_Участника)</f>
        <v/>
      </c>
      <c r="B13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3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38" s="13" t="str">
        <f>IF(Подрядчики[[#This Row],[Вид Работ (услуг)]]="","",ИНН)</f>
        <v/>
      </c>
      <c r="E138" s="7" t="str">
        <f>IF(Подрядчики[[#This Row],[Вид Работ (услуг)]]="","",IF(ISBLANK(СМСП),"",СМСП))</f>
        <v/>
      </c>
      <c r="F138" s="5" t="str" cm="1">
        <f t="array" ref="F138">IFERROR(INDEX('Анкета. Виды работ'!$C$29:$C$217, SMALL(IF(NOT(ISBLANK('Анкета. Виды работ'!$F$29:$F$217)),ROW('Анкета. Виды работ'!$C$29:$C$217)-28,""),ROW()-1)),"")</f>
        <v/>
      </c>
      <c r="G138" s="5"/>
      <c r="H138" s="6" t="str">
        <f>IF(Подрядчики[[#This Row],[Вид Работ (услуг)]]="","",СЦЕПИТЬДИАПАЗОН(НеповторНомера[Неповторяющиеся номера],"; "))</f>
        <v/>
      </c>
      <c r="I138" s="5" t="str">
        <f>IF(Подрядчики[[#This Row],[Вид Работ (услуг)]]="","",СЦЕПИТЬДИАПАЗОН(НеповторПочты[Неповторяющиеся почты],"; "))</f>
        <v/>
      </c>
      <c r="J138" s="1"/>
    </row>
    <row r="139" spans="1:10" hidden="1" x14ac:dyDescent="0.2">
      <c r="A139" s="4" t="str">
        <f>IF(OR(Подрядчики[[#This Row],[Наименование полное]]="",Подрядчики[[#This Row],[Наименование полное]]=0),"",ОПФ_Участника)</f>
        <v/>
      </c>
      <c r="B13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3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39" s="13" t="str">
        <f>IF(Подрядчики[[#This Row],[Вид Работ (услуг)]]="","",ИНН)</f>
        <v/>
      </c>
      <c r="E139" s="7" t="str">
        <f>IF(Подрядчики[[#This Row],[Вид Работ (услуг)]]="","",IF(ISBLANK(СМСП),"",СМСП))</f>
        <v/>
      </c>
      <c r="F139" s="5" t="str" cm="1">
        <f t="array" ref="F139">IFERROR(INDEX('Анкета. Виды работ'!$C$29:$C$217, SMALL(IF(NOT(ISBLANK('Анкета. Виды работ'!$F$29:$F$217)),ROW('Анкета. Виды работ'!$C$29:$C$217)-28,""),ROW()-1)),"")</f>
        <v/>
      </c>
      <c r="G139" s="5"/>
      <c r="H139" s="6" t="str">
        <f>IF(Подрядчики[[#This Row],[Вид Работ (услуг)]]="","",СЦЕПИТЬДИАПАЗОН(НеповторНомера[Неповторяющиеся номера],"; "))</f>
        <v/>
      </c>
      <c r="I139" s="5" t="str">
        <f>IF(Подрядчики[[#This Row],[Вид Работ (услуг)]]="","",СЦЕПИТЬДИАПАЗОН(НеповторПочты[Неповторяющиеся почты],"; "))</f>
        <v/>
      </c>
      <c r="J139" s="1"/>
    </row>
    <row r="140" spans="1:10" hidden="1" x14ac:dyDescent="0.2">
      <c r="A140" s="4" t="str">
        <f>IF(OR(Подрядчики[[#This Row],[Наименование полное]]="",Подрядчики[[#This Row],[Наименование полное]]=0),"",ОПФ_Участника)</f>
        <v/>
      </c>
      <c r="B14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4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40" s="13" t="str">
        <f>IF(Подрядчики[[#This Row],[Вид Работ (услуг)]]="","",ИНН)</f>
        <v/>
      </c>
      <c r="E140" s="7" t="str">
        <f>IF(Подрядчики[[#This Row],[Вид Работ (услуг)]]="","",IF(ISBLANK(СМСП),"",СМСП))</f>
        <v/>
      </c>
      <c r="F140" s="5" t="str" cm="1">
        <f t="array" ref="F140">IFERROR(INDEX('Анкета. Виды работ'!$C$29:$C$217, SMALL(IF(NOT(ISBLANK('Анкета. Виды работ'!$F$29:$F$217)),ROW('Анкета. Виды работ'!$C$29:$C$217)-28,""),ROW()-1)),"")</f>
        <v/>
      </c>
      <c r="G140" s="5"/>
      <c r="H140" s="6" t="str">
        <f>IF(Подрядчики[[#This Row],[Вид Работ (услуг)]]="","",СЦЕПИТЬДИАПАЗОН(НеповторНомера[Неповторяющиеся номера],"; "))</f>
        <v/>
      </c>
      <c r="I140" s="5" t="str">
        <f>IF(Подрядчики[[#This Row],[Вид Работ (услуг)]]="","",СЦЕПИТЬДИАПАЗОН(НеповторПочты[Неповторяющиеся почты],"; "))</f>
        <v/>
      </c>
      <c r="J140" s="1"/>
    </row>
    <row r="141" spans="1:10" hidden="1" x14ac:dyDescent="0.2">
      <c r="A141" s="4" t="str">
        <f>IF(OR(Подрядчики[[#This Row],[Наименование полное]]="",Подрядчики[[#This Row],[Наименование полное]]=0),"",ОПФ_Участника)</f>
        <v/>
      </c>
      <c r="B14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4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41" s="13" t="str">
        <f>IF(Подрядчики[[#This Row],[Вид Работ (услуг)]]="","",ИНН)</f>
        <v/>
      </c>
      <c r="E141" s="7" t="str">
        <f>IF(Подрядчики[[#This Row],[Вид Работ (услуг)]]="","",IF(ISBLANK(СМСП),"",СМСП))</f>
        <v/>
      </c>
      <c r="F141" s="5" t="str" cm="1">
        <f t="array" ref="F141">IFERROR(INDEX('Анкета. Виды работ'!$C$29:$C$217, SMALL(IF(NOT(ISBLANK('Анкета. Виды работ'!$F$29:$F$217)),ROW('Анкета. Виды работ'!$C$29:$C$217)-28,""),ROW()-1)),"")</f>
        <v/>
      </c>
      <c r="G141" s="5"/>
      <c r="H141" s="6" t="str">
        <f>IF(Подрядчики[[#This Row],[Вид Работ (услуг)]]="","",СЦЕПИТЬДИАПАЗОН(НеповторНомера[Неповторяющиеся номера],"; "))</f>
        <v/>
      </c>
      <c r="I141" s="5" t="str">
        <f>IF(Подрядчики[[#This Row],[Вид Работ (услуг)]]="","",СЦЕПИТЬДИАПАЗОН(НеповторПочты[Неповторяющиеся почты],"; "))</f>
        <v/>
      </c>
      <c r="J141" s="1"/>
    </row>
    <row r="142" spans="1:10" hidden="1" x14ac:dyDescent="0.2">
      <c r="A142" s="4" t="str">
        <f>IF(OR(Подрядчики[[#This Row],[Наименование полное]]="",Подрядчики[[#This Row],[Наименование полное]]=0),"",ОПФ_Участника)</f>
        <v/>
      </c>
      <c r="B14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4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42" s="13" t="str">
        <f>IF(Подрядчики[[#This Row],[Вид Работ (услуг)]]="","",ИНН)</f>
        <v/>
      </c>
      <c r="E142" s="7" t="str">
        <f>IF(Подрядчики[[#This Row],[Вид Работ (услуг)]]="","",IF(ISBLANK(СМСП),"",СМСП))</f>
        <v/>
      </c>
      <c r="F142" s="5" t="str" cm="1">
        <f t="array" ref="F142">IFERROR(INDEX('Анкета. Виды работ'!$C$29:$C$217, SMALL(IF(NOT(ISBLANK('Анкета. Виды работ'!$F$29:$F$217)),ROW('Анкета. Виды работ'!$C$29:$C$217)-28,""),ROW()-1)),"")</f>
        <v/>
      </c>
      <c r="G142" s="5"/>
      <c r="H142" s="6" t="str">
        <f>IF(Подрядчики[[#This Row],[Вид Работ (услуг)]]="","",СЦЕПИТЬДИАПАЗОН(НеповторНомера[Неповторяющиеся номера],"; "))</f>
        <v/>
      </c>
      <c r="I142" s="5" t="str">
        <f>IF(Подрядчики[[#This Row],[Вид Работ (услуг)]]="","",СЦЕПИТЬДИАПАЗОН(НеповторПочты[Неповторяющиеся почты],"; "))</f>
        <v/>
      </c>
      <c r="J142" s="1"/>
    </row>
    <row r="143" spans="1:10" hidden="1" x14ac:dyDescent="0.2">
      <c r="A143" s="4" t="str">
        <f>IF(OR(Подрядчики[[#This Row],[Наименование полное]]="",Подрядчики[[#This Row],[Наименование полное]]=0),"",ОПФ_Участника)</f>
        <v/>
      </c>
      <c r="B14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4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43" s="13" t="str">
        <f>IF(Подрядчики[[#This Row],[Вид Работ (услуг)]]="","",ИНН)</f>
        <v/>
      </c>
      <c r="E143" s="7" t="str">
        <f>IF(Подрядчики[[#This Row],[Вид Работ (услуг)]]="","",IF(ISBLANK(СМСП),"",СМСП))</f>
        <v/>
      </c>
      <c r="F143" s="5" t="str" cm="1">
        <f t="array" ref="F143">IFERROR(INDEX('Анкета. Виды работ'!$C$29:$C$217, SMALL(IF(NOT(ISBLANK('Анкета. Виды работ'!$F$29:$F$217)),ROW('Анкета. Виды работ'!$C$29:$C$217)-28,""),ROW()-1)),"")</f>
        <v/>
      </c>
      <c r="G143" s="5"/>
      <c r="H143" s="6" t="str">
        <f>IF(Подрядчики[[#This Row],[Вид Работ (услуг)]]="","",СЦЕПИТЬДИАПАЗОН(НеповторНомера[Неповторяющиеся номера],"; "))</f>
        <v/>
      </c>
      <c r="I143" s="5" t="str">
        <f>IF(Подрядчики[[#This Row],[Вид Работ (услуг)]]="","",СЦЕПИТЬДИАПАЗОН(НеповторПочты[Неповторяющиеся почты],"; "))</f>
        <v/>
      </c>
      <c r="J143" s="1"/>
    </row>
    <row r="144" spans="1:10" hidden="1" x14ac:dyDescent="0.2">
      <c r="A144" s="4" t="str">
        <f>IF(OR(Подрядчики[[#This Row],[Наименование полное]]="",Подрядчики[[#This Row],[Наименование полное]]=0),"",ОПФ_Участника)</f>
        <v/>
      </c>
      <c r="B14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4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44" s="13" t="str">
        <f>IF(Подрядчики[[#This Row],[Вид Работ (услуг)]]="","",ИНН)</f>
        <v/>
      </c>
      <c r="E144" s="7" t="str">
        <f>IF(Подрядчики[[#This Row],[Вид Работ (услуг)]]="","",IF(ISBLANK(СМСП),"",СМСП))</f>
        <v/>
      </c>
      <c r="F144" s="5" t="str" cm="1">
        <f t="array" ref="F144">IFERROR(INDEX('Анкета. Виды работ'!$C$29:$C$217, SMALL(IF(NOT(ISBLANK('Анкета. Виды работ'!$F$29:$F$217)),ROW('Анкета. Виды работ'!$C$29:$C$217)-28,""),ROW()-1)),"")</f>
        <v/>
      </c>
      <c r="G144" s="5"/>
      <c r="H144" s="6" t="str">
        <f>IF(Подрядчики[[#This Row],[Вид Работ (услуг)]]="","",СЦЕПИТЬДИАПАЗОН(НеповторНомера[Неповторяющиеся номера],"; "))</f>
        <v/>
      </c>
      <c r="I144" s="5" t="str">
        <f>IF(Подрядчики[[#This Row],[Вид Работ (услуг)]]="","",СЦЕПИТЬДИАПАЗОН(НеповторПочты[Неповторяющиеся почты],"; "))</f>
        <v/>
      </c>
      <c r="J144" s="1"/>
    </row>
    <row r="145" spans="1:10" hidden="1" x14ac:dyDescent="0.2">
      <c r="A145" s="4" t="str">
        <f>IF(OR(Подрядчики[[#This Row],[Наименование полное]]="",Подрядчики[[#This Row],[Наименование полное]]=0),"",ОПФ_Участника)</f>
        <v/>
      </c>
      <c r="B14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4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45" s="13" t="str">
        <f>IF(Подрядчики[[#This Row],[Вид Работ (услуг)]]="","",ИНН)</f>
        <v/>
      </c>
      <c r="E145" s="7" t="str">
        <f>IF(Подрядчики[[#This Row],[Вид Работ (услуг)]]="","",IF(ISBLANK(СМСП),"",СМСП))</f>
        <v/>
      </c>
      <c r="F145" s="5" t="str" cm="1">
        <f t="array" ref="F145">IFERROR(INDEX('Анкета. Виды работ'!$C$29:$C$217, SMALL(IF(NOT(ISBLANK('Анкета. Виды работ'!$F$29:$F$217)),ROW('Анкета. Виды работ'!$C$29:$C$217)-28,""),ROW()-1)),"")</f>
        <v/>
      </c>
      <c r="G145" s="5"/>
      <c r="H145" s="6" t="str">
        <f>IF(Подрядчики[[#This Row],[Вид Работ (услуг)]]="","",СЦЕПИТЬДИАПАЗОН(НеповторНомера[Неповторяющиеся номера],"; "))</f>
        <v/>
      </c>
      <c r="I145" s="5" t="str">
        <f>IF(Подрядчики[[#This Row],[Вид Работ (услуг)]]="","",СЦЕПИТЬДИАПАЗОН(НеповторПочты[Неповторяющиеся почты],"; "))</f>
        <v/>
      </c>
      <c r="J145" s="1"/>
    </row>
    <row r="146" spans="1:10" hidden="1" x14ac:dyDescent="0.2">
      <c r="A146" s="4" t="str">
        <f>IF(OR(Подрядчики[[#This Row],[Наименование полное]]="",Подрядчики[[#This Row],[Наименование полное]]=0),"",ОПФ_Участника)</f>
        <v/>
      </c>
      <c r="B14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4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46" s="13" t="str">
        <f>IF(Подрядчики[[#This Row],[Вид Работ (услуг)]]="","",ИНН)</f>
        <v/>
      </c>
      <c r="E146" s="7" t="str">
        <f>IF(Подрядчики[[#This Row],[Вид Работ (услуг)]]="","",IF(ISBLANK(СМСП),"",СМСП))</f>
        <v/>
      </c>
      <c r="F146" s="5" t="str" cm="1">
        <f t="array" ref="F146">IFERROR(INDEX('Анкета. Виды работ'!$C$29:$C$217, SMALL(IF(NOT(ISBLANK('Анкета. Виды работ'!$F$29:$F$217)),ROW('Анкета. Виды работ'!$C$29:$C$217)-28,""),ROW()-1)),"")</f>
        <v/>
      </c>
      <c r="G146" s="5"/>
      <c r="H146" s="6" t="str">
        <f>IF(Подрядчики[[#This Row],[Вид Работ (услуг)]]="","",СЦЕПИТЬДИАПАЗОН(НеповторНомера[Неповторяющиеся номера],"; "))</f>
        <v/>
      </c>
      <c r="I146" s="5" t="str">
        <f>IF(Подрядчики[[#This Row],[Вид Работ (услуг)]]="","",СЦЕПИТЬДИАПАЗОН(НеповторПочты[Неповторяющиеся почты],"; "))</f>
        <v/>
      </c>
      <c r="J146" s="1"/>
    </row>
    <row r="147" spans="1:10" hidden="1" x14ac:dyDescent="0.2">
      <c r="A147" s="4" t="str">
        <f>IF(OR(Подрядчики[[#This Row],[Наименование полное]]="",Подрядчики[[#This Row],[Наименование полное]]=0),"",ОПФ_Участника)</f>
        <v/>
      </c>
      <c r="B14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4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47" s="13" t="str">
        <f>IF(Подрядчики[[#This Row],[Вид Работ (услуг)]]="","",ИНН)</f>
        <v/>
      </c>
      <c r="E147" s="7" t="str">
        <f>IF(Подрядчики[[#This Row],[Вид Работ (услуг)]]="","",IF(ISBLANK(СМСП),"",СМСП))</f>
        <v/>
      </c>
      <c r="F147" s="5" t="str" cm="1">
        <f t="array" ref="F147">IFERROR(INDEX('Анкета. Виды работ'!$C$29:$C$217, SMALL(IF(NOT(ISBLANK('Анкета. Виды работ'!$F$29:$F$217)),ROW('Анкета. Виды работ'!$C$29:$C$217)-28,""),ROW()-1)),"")</f>
        <v/>
      </c>
      <c r="G147" s="5"/>
      <c r="H147" s="6" t="str">
        <f>IF(Подрядчики[[#This Row],[Вид Работ (услуг)]]="","",СЦЕПИТЬДИАПАЗОН(НеповторНомера[Неповторяющиеся номера],"; "))</f>
        <v/>
      </c>
      <c r="I147" s="5" t="str">
        <f>IF(Подрядчики[[#This Row],[Вид Работ (услуг)]]="","",СЦЕПИТЬДИАПАЗОН(НеповторПочты[Неповторяющиеся почты],"; "))</f>
        <v/>
      </c>
      <c r="J147" s="1"/>
    </row>
    <row r="148" spans="1:10" hidden="1" x14ac:dyDescent="0.2">
      <c r="A148" s="4" t="str">
        <f>IF(OR(Подрядчики[[#This Row],[Наименование полное]]="",Подрядчики[[#This Row],[Наименование полное]]=0),"",ОПФ_Участника)</f>
        <v/>
      </c>
      <c r="B14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4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48" s="13" t="str">
        <f>IF(Подрядчики[[#This Row],[Вид Работ (услуг)]]="","",ИНН)</f>
        <v/>
      </c>
      <c r="E148" s="7" t="str">
        <f>IF(Подрядчики[[#This Row],[Вид Работ (услуг)]]="","",IF(ISBLANK(СМСП),"",СМСП))</f>
        <v/>
      </c>
      <c r="F148" s="5" t="str" cm="1">
        <f t="array" ref="F148">IFERROR(INDEX('Анкета. Виды работ'!$C$29:$C$217, SMALL(IF(NOT(ISBLANK('Анкета. Виды работ'!$F$29:$F$217)),ROW('Анкета. Виды работ'!$C$29:$C$217)-28,""),ROW()-1)),"")</f>
        <v/>
      </c>
      <c r="G148" s="5"/>
      <c r="H148" s="6" t="str">
        <f>IF(Подрядчики[[#This Row],[Вид Работ (услуг)]]="","",СЦЕПИТЬДИАПАЗОН(НеповторНомера[Неповторяющиеся номера],"; "))</f>
        <v/>
      </c>
      <c r="I148" s="5" t="str">
        <f>IF(Подрядчики[[#This Row],[Вид Работ (услуг)]]="","",СЦЕПИТЬДИАПАЗОН(НеповторПочты[Неповторяющиеся почты],"; "))</f>
        <v/>
      </c>
    </row>
    <row r="149" spans="1:10" hidden="1" x14ac:dyDescent="0.2">
      <c r="A149" s="4" t="str">
        <f>IF(OR(Подрядчики[[#This Row],[Наименование полное]]="",Подрядчики[[#This Row],[Наименование полное]]=0),"",ОПФ_Участника)</f>
        <v/>
      </c>
      <c r="B14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4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49" s="13" t="str">
        <f>IF(Подрядчики[[#This Row],[Вид Работ (услуг)]]="","",ИНН)</f>
        <v/>
      </c>
      <c r="E149" s="7" t="str">
        <f>IF(Подрядчики[[#This Row],[Вид Работ (услуг)]]="","",IF(ISBLANK(СМСП),"",СМСП))</f>
        <v/>
      </c>
      <c r="F149" s="5" t="str" cm="1">
        <f t="array" ref="F149">IFERROR(INDEX('Анкета. Виды работ'!$C$29:$C$217, SMALL(IF(NOT(ISBLANK('Анкета. Виды работ'!$F$29:$F$217)),ROW('Анкета. Виды работ'!$C$29:$C$217)-28,""),ROW()-1)),"")</f>
        <v/>
      </c>
      <c r="G149" s="5"/>
      <c r="H149" s="6" t="str">
        <f>IF(Подрядчики[[#This Row],[Вид Работ (услуг)]]="","",СЦЕПИТЬДИАПАЗОН(НеповторНомера[Неповторяющиеся номера],"; "))</f>
        <v/>
      </c>
      <c r="I149" s="5" t="str">
        <f>IF(Подрядчики[[#This Row],[Вид Работ (услуг)]]="","",СЦЕПИТЬДИАПАЗОН(НеповторПочты[Неповторяющиеся почты],"; "))</f>
        <v/>
      </c>
    </row>
    <row r="150" spans="1:10" hidden="1" x14ac:dyDescent="0.2">
      <c r="A150" s="4" t="str">
        <f>IF(OR(Подрядчики[[#This Row],[Наименование полное]]="",Подрядчики[[#This Row],[Наименование полное]]=0),"",ОПФ_Участника)</f>
        <v/>
      </c>
      <c r="B15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5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50" s="13" t="str">
        <f>IF(Подрядчики[[#This Row],[Вид Работ (услуг)]]="","",ИНН)</f>
        <v/>
      </c>
      <c r="E150" s="7" t="str">
        <f>IF(Подрядчики[[#This Row],[Вид Работ (услуг)]]="","",IF(ISBLANK(СМСП),"",СМСП))</f>
        <v/>
      </c>
      <c r="F150" s="5" t="str" cm="1">
        <f t="array" ref="F150">IFERROR(INDEX('Анкета. Виды работ'!$C$29:$C$217, SMALL(IF(NOT(ISBLANK('Анкета. Виды работ'!$F$29:$F$217)),ROW('Анкета. Виды работ'!$C$29:$C$217)-28,""),ROW()-1)),"")</f>
        <v/>
      </c>
      <c r="G150" s="5"/>
      <c r="H150" s="6" t="str">
        <f>IF(Подрядчики[[#This Row],[Вид Работ (услуг)]]="","",СЦЕПИТЬДИАПАЗОН(НеповторНомера[Неповторяющиеся номера],"; "))</f>
        <v/>
      </c>
      <c r="I150" s="5" t="str">
        <f>IF(Подрядчики[[#This Row],[Вид Работ (услуг)]]="","",СЦЕПИТЬДИАПАЗОН(НеповторПочты[Неповторяющиеся почты],"; "))</f>
        <v/>
      </c>
    </row>
    <row r="151" spans="1:10" hidden="1" x14ac:dyDescent="0.2">
      <c r="A151" s="4" t="str">
        <f>IF(OR(Подрядчики[[#This Row],[Наименование полное]]="",Подрядчики[[#This Row],[Наименование полное]]=0),"",ОПФ_Участника)</f>
        <v/>
      </c>
      <c r="B15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5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51" s="13" t="str">
        <f>IF(Подрядчики[[#This Row],[Вид Работ (услуг)]]="","",ИНН)</f>
        <v/>
      </c>
      <c r="E151" s="7" t="str">
        <f>IF(Подрядчики[[#This Row],[Вид Работ (услуг)]]="","",IF(ISBLANK(СМСП),"",СМСП))</f>
        <v/>
      </c>
      <c r="F151" s="5" t="str" cm="1">
        <f t="array" ref="F151">IFERROR(INDEX('Анкета. Виды работ'!$C$29:$C$217, SMALL(IF(NOT(ISBLANK('Анкета. Виды работ'!$F$29:$F$217)),ROW('Анкета. Виды работ'!$C$29:$C$217)-28,""),ROW()-1)),"")</f>
        <v/>
      </c>
      <c r="G151" s="5"/>
      <c r="H151" s="6" t="str">
        <f>IF(Подрядчики[[#This Row],[Вид Работ (услуг)]]="","",СЦЕПИТЬДИАПАЗОН(НеповторНомера[Неповторяющиеся номера],"; "))</f>
        <v/>
      </c>
      <c r="I151" s="5" t="str">
        <f>IF(Подрядчики[[#This Row],[Вид Работ (услуг)]]="","",СЦЕПИТЬДИАПАЗОН(НеповторПочты[Неповторяющиеся почты],"; "))</f>
        <v/>
      </c>
    </row>
    <row r="152" spans="1:10" hidden="1" x14ac:dyDescent="0.2">
      <c r="A152" s="4" t="str">
        <f>IF(OR(Подрядчики[[#This Row],[Наименование полное]]="",Подрядчики[[#This Row],[Наименование полное]]=0),"",ОПФ_Участника)</f>
        <v/>
      </c>
      <c r="B15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5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52" s="13" t="str">
        <f>IF(Подрядчики[[#This Row],[Вид Работ (услуг)]]="","",ИНН)</f>
        <v/>
      </c>
      <c r="E152" s="7" t="str">
        <f>IF(Подрядчики[[#This Row],[Вид Работ (услуг)]]="","",IF(ISBLANK(СМСП),"",СМСП))</f>
        <v/>
      </c>
      <c r="F152" s="5" t="str" cm="1">
        <f t="array" ref="F152">IFERROR(INDEX('Анкета. Виды работ'!$C$29:$C$217, SMALL(IF(NOT(ISBLANK('Анкета. Виды работ'!$F$29:$F$217)),ROW('Анкета. Виды работ'!$C$29:$C$217)-28,""),ROW()-1)),"")</f>
        <v/>
      </c>
      <c r="G152" s="5"/>
      <c r="H152" s="6" t="str">
        <f>IF(Подрядчики[[#This Row],[Вид Работ (услуг)]]="","",СЦЕПИТЬДИАПАЗОН(НеповторНомера[Неповторяющиеся номера],"; "))</f>
        <v/>
      </c>
      <c r="I152" s="5" t="str">
        <f>IF(Подрядчики[[#This Row],[Вид Работ (услуг)]]="","",СЦЕПИТЬДИАПАЗОН(НеповторПочты[Неповторяющиеся почты],"; "))</f>
        <v/>
      </c>
    </row>
    <row r="153" spans="1:10" hidden="1" x14ac:dyDescent="0.2">
      <c r="A153" s="4" t="str">
        <f>IF(OR(Подрядчики[[#This Row],[Наименование полное]]="",Подрядчики[[#This Row],[Наименование полное]]=0),"",ОПФ_Участника)</f>
        <v/>
      </c>
      <c r="B15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5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53" s="13" t="str">
        <f>IF(Подрядчики[[#This Row],[Вид Работ (услуг)]]="","",ИНН)</f>
        <v/>
      </c>
      <c r="E153" s="7" t="str">
        <f>IF(Подрядчики[[#This Row],[Вид Работ (услуг)]]="","",IF(ISBLANK(СМСП),"",СМСП))</f>
        <v/>
      </c>
      <c r="F153" s="5" t="str" cm="1">
        <f t="array" ref="F153">IFERROR(INDEX('Анкета. Виды работ'!$C$29:$C$217, SMALL(IF(NOT(ISBLANK('Анкета. Виды работ'!$F$29:$F$217)),ROW('Анкета. Виды работ'!$C$29:$C$217)-28,""),ROW()-1)),"")</f>
        <v/>
      </c>
      <c r="G153" s="5"/>
      <c r="H153" s="6" t="str">
        <f>IF(Подрядчики[[#This Row],[Вид Работ (услуг)]]="","",СЦЕПИТЬДИАПАЗОН(НеповторНомера[Неповторяющиеся номера],"; "))</f>
        <v/>
      </c>
      <c r="I153" s="5" t="str">
        <f>IF(Подрядчики[[#This Row],[Вид Работ (услуг)]]="","",СЦЕПИТЬДИАПАЗОН(НеповторПочты[Неповторяющиеся почты],"; "))</f>
        <v/>
      </c>
    </row>
    <row r="154" spans="1:10" hidden="1" x14ac:dyDescent="0.2">
      <c r="A154" s="4" t="str">
        <f>IF(OR(Подрядчики[[#This Row],[Наименование полное]]="",Подрядчики[[#This Row],[Наименование полное]]=0),"",ОПФ_Участника)</f>
        <v/>
      </c>
      <c r="B15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5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54" s="13" t="str">
        <f>IF(Подрядчики[[#This Row],[Вид Работ (услуг)]]="","",ИНН)</f>
        <v/>
      </c>
      <c r="E154" s="7" t="str">
        <f>IF(Подрядчики[[#This Row],[Вид Работ (услуг)]]="","",IF(ISBLANK(СМСП),"",СМСП))</f>
        <v/>
      </c>
      <c r="F154" s="5" t="str" cm="1">
        <f t="array" ref="F154">IFERROR(INDEX('Анкета. Виды работ'!$C$29:$C$217, SMALL(IF(NOT(ISBLANK('Анкета. Виды работ'!$F$29:$F$217)),ROW('Анкета. Виды работ'!$C$29:$C$217)-28,""),ROW()-1)),"")</f>
        <v/>
      </c>
      <c r="G154" s="5"/>
      <c r="H154" s="6" t="str">
        <f>IF(Подрядчики[[#This Row],[Вид Работ (услуг)]]="","",СЦЕПИТЬДИАПАЗОН(НеповторНомера[Неповторяющиеся номера],"; "))</f>
        <v/>
      </c>
      <c r="I154" s="5" t="str">
        <f>IF(Подрядчики[[#This Row],[Вид Работ (услуг)]]="","",СЦЕПИТЬДИАПАЗОН(НеповторПочты[Неповторяющиеся почты],"; "))</f>
        <v/>
      </c>
    </row>
    <row r="155" spans="1:10" hidden="1" x14ac:dyDescent="0.2">
      <c r="A155" s="4" t="str">
        <f>IF(OR(Подрядчики[[#This Row],[Наименование полное]]="",Подрядчики[[#This Row],[Наименование полное]]=0),"",ОПФ_Участника)</f>
        <v/>
      </c>
      <c r="B15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5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55" s="13" t="str">
        <f>IF(Подрядчики[[#This Row],[Вид Работ (услуг)]]="","",ИНН)</f>
        <v/>
      </c>
      <c r="E155" s="7" t="str">
        <f>IF(Подрядчики[[#This Row],[Вид Работ (услуг)]]="","",IF(ISBLANK(СМСП),"",СМСП))</f>
        <v/>
      </c>
      <c r="F155" s="5" t="str" cm="1">
        <f t="array" ref="F155">IFERROR(INDEX('Анкета. Виды работ'!$C$29:$C$217, SMALL(IF(NOT(ISBLANK('Анкета. Виды работ'!$F$29:$F$217)),ROW('Анкета. Виды работ'!$C$29:$C$217)-28,""),ROW()-1)),"")</f>
        <v/>
      </c>
      <c r="G155" s="5"/>
      <c r="H155" s="6" t="str">
        <f>IF(Подрядчики[[#This Row],[Вид Работ (услуг)]]="","",СЦЕПИТЬДИАПАЗОН(НеповторНомера[Неповторяющиеся номера],"; "))</f>
        <v/>
      </c>
      <c r="I155" s="5" t="str">
        <f>IF(Подрядчики[[#This Row],[Вид Работ (услуг)]]="","",СЦЕПИТЬДИАПАЗОН(НеповторПочты[Неповторяющиеся почты],"; "))</f>
        <v/>
      </c>
    </row>
    <row r="156" spans="1:10" hidden="1" x14ac:dyDescent="0.2">
      <c r="A156" s="4" t="str">
        <f>IF(OR(Подрядчики[[#This Row],[Наименование полное]]="",Подрядчики[[#This Row],[Наименование полное]]=0),"",ОПФ_Участника)</f>
        <v/>
      </c>
      <c r="B15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5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56" s="13" t="str">
        <f>IF(Подрядчики[[#This Row],[Вид Работ (услуг)]]="","",ИНН)</f>
        <v/>
      </c>
      <c r="E156" s="7" t="str">
        <f>IF(Подрядчики[[#This Row],[Вид Работ (услуг)]]="","",IF(ISBLANK(СМСП),"",СМСП))</f>
        <v/>
      </c>
      <c r="F156" s="5" t="str" cm="1">
        <f t="array" ref="F156">IFERROR(INDEX('Анкета. Виды работ'!$C$29:$C$217, SMALL(IF(NOT(ISBLANK('Анкета. Виды работ'!$F$29:$F$217)),ROW('Анкета. Виды работ'!$C$29:$C$217)-28,""),ROW()-1)),"")</f>
        <v/>
      </c>
      <c r="G156" s="5"/>
      <c r="H156" s="6" t="str">
        <f>IF(Подрядчики[[#This Row],[Вид Работ (услуг)]]="","",СЦЕПИТЬДИАПАЗОН(НеповторНомера[Неповторяющиеся номера],"; "))</f>
        <v/>
      </c>
      <c r="I156" s="5" t="str">
        <f>IF(Подрядчики[[#This Row],[Вид Работ (услуг)]]="","",СЦЕПИТЬДИАПАЗОН(НеповторПочты[Неповторяющиеся почты],"; "))</f>
        <v/>
      </c>
    </row>
    <row r="157" spans="1:10" hidden="1" x14ac:dyDescent="0.2">
      <c r="A157" s="4" t="str">
        <f>IF(OR(Подрядчики[[#This Row],[Наименование полное]]="",Подрядчики[[#This Row],[Наименование полное]]=0),"",ОПФ_Участника)</f>
        <v/>
      </c>
      <c r="B15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5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57" s="13" t="str">
        <f>IF(Подрядчики[[#This Row],[Вид Работ (услуг)]]="","",ИНН)</f>
        <v/>
      </c>
      <c r="E157" s="7" t="str">
        <f>IF(Подрядчики[[#This Row],[Вид Работ (услуг)]]="","",IF(ISBLANK(СМСП),"",СМСП))</f>
        <v/>
      </c>
      <c r="F157" s="5" t="str" cm="1">
        <f t="array" ref="F157">IFERROR(INDEX('Анкета. Виды работ'!$C$29:$C$217, SMALL(IF(NOT(ISBLANK('Анкета. Виды работ'!$F$29:$F$217)),ROW('Анкета. Виды работ'!$C$29:$C$217)-28,""),ROW()-1)),"")</f>
        <v/>
      </c>
      <c r="G157" s="5"/>
      <c r="H157" s="6" t="str">
        <f>IF(Подрядчики[[#This Row],[Вид Работ (услуг)]]="","",СЦЕПИТЬДИАПАЗОН(НеповторНомера[Неповторяющиеся номера],"; "))</f>
        <v/>
      </c>
      <c r="I157" s="5" t="str">
        <f>IF(Подрядчики[[#This Row],[Вид Работ (услуг)]]="","",СЦЕПИТЬДИАПАЗОН(НеповторПочты[Неповторяющиеся почты],"; "))</f>
        <v/>
      </c>
    </row>
    <row r="158" spans="1:10" hidden="1" x14ac:dyDescent="0.2">
      <c r="A158" s="4" t="str">
        <f>IF(OR(Подрядчики[[#This Row],[Наименование полное]]="",Подрядчики[[#This Row],[Наименование полное]]=0),"",ОПФ_Участника)</f>
        <v/>
      </c>
      <c r="B15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5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58" s="13" t="str">
        <f>IF(Подрядчики[[#This Row],[Вид Работ (услуг)]]="","",ИНН)</f>
        <v/>
      </c>
      <c r="E158" s="7" t="str">
        <f>IF(Подрядчики[[#This Row],[Вид Работ (услуг)]]="","",IF(ISBLANK(СМСП),"",СМСП))</f>
        <v/>
      </c>
      <c r="F158" s="5" t="str" cm="1">
        <f t="array" ref="F158">IFERROR(INDEX('Анкета. Виды работ'!$C$29:$C$217, SMALL(IF(NOT(ISBLANK('Анкета. Виды работ'!$F$29:$F$217)),ROW('Анкета. Виды работ'!$C$29:$C$217)-28,""),ROW()-1)),"")</f>
        <v/>
      </c>
      <c r="G158" s="5"/>
      <c r="H158" s="6" t="str">
        <f>IF(Подрядчики[[#This Row],[Вид Работ (услуг)]]="","",СЦЕПИТЬДИАПАЗОН(НеповторНомера[Неповторяющиеся номера],"; "))</f>
        <v/>
      </c>
      <c r="I158" s="5" t="str">
        <f>IF(Подрядчики[[#This Row],[Вид Работ (услуг)]]="","",СЦЕПИТЬДИАПАЗОН(НеповторПочты[Неповторяющиеся почты],"; "))</f>
        <v/>
      </c>
    </row>
    <row r="159" spans="1:10" hidden="1" x14ac:dyDescent="0.2">
      <c r="A159" s="4" t="str">
        <f>IF(OR(Подрядчики[[#This Row],[Наименование полное]]="",Подрядчики[[#This Row],[Наименование полное]]=0),"",ОПФ_Участника)</f>
        <v/>
      </c>
      <c r="B15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5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59" s="13" t="str">
        <f>IF(Подрядчики[[#This Row],[Вид Работ (услуг)]]="","",ИНН)</f>
        <v/>
      </c>
      <c r="E159" s="7" t="str">
        <f>IF(Подрядчики[[#This Row],[Вид Работ (услуг)]]="","",IF(ISBLANK(СМСП),"",СМСП))</f>
        <v/>
      </c>
      <c r="F159" s="5" t="str" cm="1">
        <f t="array" ref="F159">IFERROR(INDEX('Анкета. Виды работ'!$C$29:$C$217, SMALL(IF(NOT(ISBLANK('Анкета. Виды работ'!$F$29:$F$217)),ROW('Анкета. Виды работ'!$C$29:$C$217)-28,""),ROW()-1)),"")</f>
        <v/>
      </c>
      <c r="G159" s="5"/>
      <c r="H159" s="6" t="str">
        <f>IF(Подрядчики[[#This Row],[Вид Работ (услуг)]]="","",СЦЕПИТЬДИАПАЗОН(НеповторНомера[Неповторяющиеся номера],"; "))</f>
        <v/>
      </c>
      <c r="I159" s="5" t="str">
        <f>IF(Подрядчики[[#This Row],[Вид Работ (услуг)]]="","",СЦЕПИТЬДИАПАЗОН(НеповторПочты[Неповторяющиеся почты],"; "))</f>
        <v/>
      </c>
    </row>
    <row r="160" spans="1:10" hidden="1" x14ac:dyDescent="0.2">
      <c r="A160" s="4" t="str">
        <f>IF(OR(Подрядчики[[#This Row],[Наименование полное]]="",Подрядчики[[#This Row],[Наименование полное]]=0),"",ОПФ_Участника)</f>
        <v/>
      </c>
      <c r="B16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6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60" s="13" t="str">
        <f>IF(Подрядчики[[#This Row],[Вид Работ (услуг)]]="","",ИНН)</f>
        <v/>
      </c>
      <c r="E160" s="7" t="str">
        <f>IF(Подрядчики[[#This Row],[Вид Работ (услуг)]]="","",IF(ISBLANK(СМСП),"",СМСП))</f>
        <v/>
      </c>
      <c r="F160" s="5" t="str" cm="1">
        <f t="array" ref="F160">IFERROR(INDEX('Анкета. Виды работ'!$C$29:$C$217, SMALL(IF(NOT(ISBLANK('Анкета. Виды работ'!$F$29:$F$217)),ROW('Анкета. Виды работ'!$C$29:$C$217)-28,""),ROW()-1)),"")</f>
        <v/>
      </c>
      <c r="G160" s="5"/>
      <c r="H160" s="6" t="str">
        <f>IF(Подрядчики[[#This Row],[Вид Работ (услуг)]]="","",СЦЕПИТЬДИАПАЗОН(НеповторНомера[Неповторяющиеся номера],"; "))</f>
        <v/>
      </c>
      <c r="I160" s="5" t="str">
        <f>IF(Подрядчики[[#This Row],[Вид Работ (услуг)]]="","",СЦЕПИТЬДИАПАЗОН(НеповторПочты[Неповторяющиеся почты],"; "))</f>
        <v/>
      </c>
    </row>
    <row r="161" spans="1:9" hidden="1" x14ac:dyDescent="0.2">
      <c r="A161" s="4" t="str">
        <f>IF(OR(Подрядчики[[#This Row],[Наименование полное]]="",Подрядчики[[#This Row],[Наименование полное]]=0),"",ОПФ_Участника)</f>
        <v/>
      </c>
      <c r="B16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6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61" s="13" t="str">
        <f>IF(Подрядчики[[#This Row],[Вид Работ (услуг)]]="","",ИНН)</f>
        <v/>
      </c>
      <c r="E161" s="7" t="str">
        <f>IF(Подрядчики[[#This Row],[Вид Работ (услуг)]]="","",IF(ISBLANK(СМСП),"",СМСП))</f>
        <v/>
      </c>
      <c r="F161" s="5" t="str" cm="1">
        <f t="array" ref="F161">IFERROR(INDEX('Анкета. Виды работ'!$C$29:$C$217, SMALL(IF(NOT(ISBLANK('Анкета. Виды работ'!$F$29:$F$217)),ROW('Анкета. Виды работ'!$C$29:$C$217)-28,""),ROW()-1)),"")</f>
        <v/>
      </c>
      <c r="G161" s="5"/>
      <c r="H161" s="6" t="str">
        <f>IF(Подрядчики[[#This Row],[Вид Работ (услуг)]]="","",СЦЕПИТЬДИАПАЗОН(НеповторНомера[Неповторяющиеся номера],"; "))</f>
        <v/>
      </c>
      <c r="I161" s="5" t="str">
        <f>IF(Подрядчики[[#This Row],[Вид Работ (услуг)]]="","",СЦЕПИТЬДИАПАЗОН(НеповторПочты[Неповторяющиеся почты],"; "))</f>
        <v/>
      </c>
    </row>
    <row r="162" spans="1:9" hidden="1" x14ac:dyDescent="0.2">
      <c r="A162" s="4" t="str">
        <f>IF(OR(Подрядчики[[#This Row],[Наименование полное]]="",Подрядчики[[#This Row],[Наименование полное]]=0),"",ОПФ_Участника)</f>
        <v/>
      </c>
      <c r="B16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6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62" s="13" t="str">
        <f>IF(Подрядчики[[#This Row],[Вид Работ (услуг)]]="","",ИНН)</f>
        <v/>
      </c>
      <c r="E162" s="7" t="str">
        <f>IF(Подрядчики[[#This Row],[Вид Работ (услуг)]]="","",IF(ISBLANK(СМСП),"",СМСП))</f>
        <v/>
      </c>
      <c r="F162" s="5" t="str" cm="1">
        <f t="array" ref="F162">IFERROR(INDEX('Анкета. Виды работ'!$C$29:$C$217, SMALL(IF(NOT(ISBLANK('Анкета. Виды работ'!$F$29:$F$217)),ROW('Анкета. Виды работ'!$C$29:$C$217)-28,""),ROW()-1)),"")</f>
        <v/>
      </c>
      <c r="G162" s="5"/>
      <c r="H162" s="6" t="str">
        <f>IF(Подрядчики[[#This Row],[Вид Работ (услуг)]]="","",СЦЕПИТЬДИАПАЗОН(НеповторНомера[Неповторяющиеся номера],"; "))</f>
        <v/>
      </c>
      <c r="I162" s="5" t="str">
        <f>IF(Подрядчики[[#This Row],[Вид Работ (услуг)]]="","",СЦЕПИТЬДИАПАЗОН(НеповторПочты[Неповторяющиеся почты],"; "))</f>
        <v/>
      </c>
    </row>
    <row r="163" spans="1:9" hidden="1" x14ac:dyDescent="0.2">
      <c r="A163" s="4" t="str">
        <f>IF(OR(Подрядчики[[#This Row],[Наименование полное]]="",Подрядчики[[#This Row],[Наименование полное]]=0),"",ОПФ_Участника)</f>
        <v/>
      </c>
      <c r="B16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6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63" s="13" t="str">
        <f>IF(Подрядчики[[#This Row],[Вид Работ (услуг)]]="","",ИНН)</f>
        <v/>
      </c>
      <c r="E163" s="7" t="str">
        <f>IF(Подрядчики[[#This Row],[Вид Работ (услуг)]]="","",IF(ISBLANK(СМСП),"",СМСП))</f>
        <v/>
      </c>
      <c r="F163" s="5" t="str" cm="1">
        <f t="array" ref="F163">IFERROR(INDEX('Анкета. Виды работ'!$C$29:$C$217, SMALL(IF(NOT(ISBLANK('Анкета. Виды работ'!$F$29:$F$217)),ROW('Анкета. Виды работ'!$C$29:$C$217)-28,""),ROW()-1)),"")</f>
        <v/>
      </c>
      <c r="G163" s="5"/>
      <c r="H163" s="6" t="str">
        <f>IF(Подрядчики[[#This Row],[Вид Работ (услуг)]]="","",СЦЕПИТЬДИАПАЗОН(НеповторНомера[Неповторяющиеся номера],"; "))</f>
        <v/>
      </c>
      <c r="I163" s="5" t="str">
        <f>IF(Подрядчики[[#This Row],[Вид Работ (услуг)]]="","",СЦЕПИТЬДИАПАЗОН(НеповторПочты[Неповторяющиеся почты],"; "))</f>
        <v/>
      </c>
    </row>
    <row r="164" spans="1:9" hidden="1" x14ac:dyDescent="0.2">
      <c r="A164" s="4" t="str">
        <f>IF(OR(Подрядчики[[#This Row],[Наименование полное]]="",Подрядчики[[#This Row],[Наименование полное]]=0),"",ОПФ_Участника)</f>
        <v/>
      </c>
      <c r="B16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6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64" s="13" t="str">
        <f>IF(Подрядчики[[#This Row],[Вид Работ (услуг)]]="","",ИНН)</f>
        <v/>
      </c>
      <c r="E164" s="7" t="str">
        <f>IF(Подрядчики[[#This Row],[Вид Работ (услуг)]]="","",IF(ISBLANK(СМСП),"",СМСП))</f>
        <v/>
      </c>
      <c r="F164" s="5" t="str" cm="1">
        <f t="array" ref="F164">IFERROR(INDEX('Анкета. Виды работ'!$C$29:$C$217, SMALL(IF(NOT(ISBLANK('Анкета. Виды работ'!$F$29:$F$217)),ROW('Анкета. Виды работ'!$C$29:$C$217)-28,""),ROW()-1)),"")</f>
        <v/>
      </c>
      <c r="G164" s="5"/>
      <c r="H164" s="6" t="str">
        <f>IF(Подрядчики[[#This Row],[Вид Работ (услуг)]]="","",СЦЕПИТЬДИАПАЗОН(НеповторНомера[Неповторяющиеся номера],"; "))</f>
        <v/>
      </c>
      <c r="I164" s="5" t="str">
        <f>IF(Подрядчики[[#This Row],[Вид Работ (услуг)]]="","",СЦЕПИТЬДИАПАЗОН(НеповторПочты[Неповторяющиеся почты],"; "))</f>
        <v/>
      </c>
    </row>
    <row r="165" spans="1:9" hidden="1" x14ac:dyDescent="0.2">
      <c r="A165" s="4" t="str">
        <f>IF(OR(Подрядчики[[#This Row],[Наименование полное]]="",Подрядчики[[#This Row],[Наименование полное]]=0),"",ОПФ_Участника)</f>
        <v/>
      </c>
      <c r="B16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6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65" s="13" t="str">
        <f>IF(Подрядчики[[#This Row],[Вид Работ (услуг)]]="","",ИНН)</f>
        <v/>
      </c>
      <c r="E165" s="7" t="str">
        <f>IF(Подрядчики[[#This Row],[Вид Работ (услуг)]]="","",IF(ISBLANK(СМСП),"",СМСП))</f>
        <v/>
      </c>
      <c r="F165" s="5" t="str" cm="1">
        <f t="array" ref="F165">IFERROR(INDEX('Анкета. Виды работ'!$C$29:$C$217, SMALL(IF(NOT(ISBLANK('Анкета. Виды работ'!$F$29:$F$217)),ROW('Анкета. Виды работ'!$C$29:$C$217)-28,""),ROW()-1)),"")</f>
        <v/>
      </c>
      <c r="G165" s="5"/>
      <c r="H165" s="6" t="str">
        <f>IF(Подрядчики[[#This Row],[Вид Работ (услуг)]]="","",СЦЕПИТЬДИАПАЗОН(НеповторНомера[Неповторяющиеся номера],"; "))</f>
        <v/>
      </c>
      <c r="I165" s="5" t="str">
        <f>IF(Подрядчики[[#This Row],[Вид Работ (услуг)]]="","",СЦЕПИТЬДИАПАЗОН(НеповторПочты[Неповторяющиеся почты],"; "))</f>
        <v/>
      </c>
    </row>
    <row r="166" spans="1:9" hidden="1" x14ac:dyDescent="0.2">
      <c r="A166" s="4" t="str">
        <f>IF(OR(Подрядчики[[#This Row],[Наименование полное]]="",Подрядчики[[#This Row],[Наименование полное]]=0),"",ОПФ_Участника)</f>
        <v/>
      </c>
      <c r="B16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6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66" s="13" t="str">
        <f>IF(Подрядчики[[#This Row],[Вид Работ (услуг)]]="","",ИНН)</f>
        <v/>
      </c>
      <c r="E166" s="7" t="str">
        <f>IF(Подрядчики[[#This Row],[Вид Работ (услуг)]]="","",IF(ISBLANK(СМСП),"",СМСП))</f>
        <v/>
      </c>
      <c r="F166" s="5" t="str" cm="1">
        <f t="array" ref="F166">IFERROR(INDEX('Анкета. Виды работ'!$C$29:$C$217, SMALL(IF(NOT(ISBLANK('Анкета. Виды работ'!$F$29:$F$217)),ROW('Анкета. Виды работ'!$C$29:$C$217)-28,""),ROW()-1)),"")</f>
        <v/>
      </c>
      <c r="G166" s="5"/>
      <c r="H166" s="6" t="str">
        <f>IF(Подрядчики[[#This Row],[Вид Работ (услуг)]]="","",СЦЕПИТЬДИАПАЗОН(НеповторНомера[Неповторяющиеся номера],"; "))</f>
        <v/>
      </c>
      <c r="I166" s="5" t="str">
        <f>IF(Подрядчики[[#This Row],[Вид Работ (услуг)]]="","",СЦЕПИТЬДИАПАЗОН(НеповторПочты[Неповторяющиеся почты],"; "))</f>
        <v/>
      </c>
    </row>
    <row r="167" spans="1:9" hidden="1" x14ac:dyDescent="0.2">
      <c r="A167" s="4" t="str">
        <f>IF(OR(Подрядчики[[#This Row],[Наименование полное]]="",Подрядчики[[#This Row],[Наименование полное]]=0),"",ОПФ_Участника)</f>
        <v/>
      </c>
      <c r="B16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6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67" s="13" t="str">
        <f>IF(Подрядчики[[#This Row],[Вид Работ (услуг)]]="","",ИНН)</f>
        <v/>
      </c>
      <c r="E167" s="7" t="str">
        <f>IF(Подрядчики[[#This Row],[Вид Работ (услуг)]]="","",IF(ISBLANK(СМСП),"",СМСП))</f>
        <v/>
      </c>
      <c r="F167" s="5" t="str" cm="1">
        <f t="array" ref="F167">IFERROR(INDEX('Анкета. Виды работ'!$C$29:$C$217, SMALL(IF(NOT(ISBLANK('Анкета. Виды работ'!$F$29:$F$217)),ROW('Анкета. Виды работ'!$C$29:$C$217)-28,""),ROW()-1)),"")</f>
        <v/>
      </c>
      <c r="G167" s="5"/>
      <c r="H167" s="6" t="str">
        <f>IF(Подрядчики[[#This Row],[Вид Работ (услуг)]]="","",СЦЕПИТЬДИАПАЗОН(НеповторНомера[Неповторяющиеся номера],"; "))</f>
        <v/>
      </c>
      <c r="I167" s="5" t="str">
        <f>IF(Подрядчики[[#This Row],[Вид Работ (услуг)]]="","",СЦЕПИТЬДИАПАЗОН(НеповторПочты[Неповторяющиеся почты],"; "))</f>
        <v/>
      </c>
    </row>
    <row r="168" spans="1:9" hidden="1" x14ac:dyDescent="0.2">
      <c r="A168" s="4" t="str">
        <f>IF(OR(Подрядчики[[#This Row],[Наименование полное]]="",Подрядчики[[#This Row],[Наименование полное]]=0),"",ОПФ_Участника)</f>
        <v/>
      </c>
      <c r="B16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6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68" s="13" t="str">
        <f>IF(Подрядчики[[#This Row],[Вид Работ (услуг)]]="","",ИНН)</f>
        <v/>
      </c>
      <c r="E168" s="7" t="str">
        <f>IF(Подрядчики[[#This Row],[Вид Работ (услуг)]]="","",IF(ISBLANK(СМСП),"",СМСП))</f>
        <v/>
      </c>
      <c r="F168" s="5" t="str" cm="1">
        <f t="array" ref="F168">IFERROR(INDEX('Анкета. Виды работ'!$C$29:$C$217, SMALL(IF(NOT(ISBLANK('Анкета. Виды работ'!$F$29:$F$217)),ROW('Анкета. Виды работ'!$C$29:$C$217)-28,""),ROW()-1)),"")</f>
        <v/>
      </c>
      <c r="G168" s="5"/>
      <c r="H168" s="6" t="str">
        <f>IF(Подрядчики[[#This Row],[Вид Работ (услуг)]]="","",СЦЕПИТЬДИАПАЗОН(НеповторНомера[Неповторяющиеся номера],"; "))</f>
        <v/>
      </c>
      <c r="I168" s="5" t="str">
        <f>IF(Подрядчики[[#This Row],[Вид Работ (услуг)]]="","",СЦЕПИТЬДИАПАЗОН(НеповторПочты[Неповторяющиеся почты],"; "))</f>
        <v/>
      </c>
    </row>
    <row r="169" spans="1:9" hidden="1" x14ac:dyDescent="0.2">
      <c r="A169" s="4" t="str">
        <f>IF(OR(Подрядчики[[#This Row],[Наименование полное]]="",Подрядчики[[#This Row],[Наименование полное]]=0),"",ОПФ_Участника)</f>
        <v/>
      </c>
      <c r="B16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6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69" s="13" t="str">
        <f>IF(Подрядчики[[#This Row],[Вид Работ (услуг)]]="","",ИНН)</f>
        <v/>
      </c>
      <c r="E169" s="7" t="str">
        <f>IF(Подрядчики[[#This Row],[Вид Работ (услуг)]]="","",IF(ISBLANK(СМСП),"",СМСП))</f>
        <v/>
      </c>
      <c r="F169" s="5" t="str" cm="1">
        <f t="array" ref="F169">IFERROR(INDEX('Анкета. Виды работ'!$C$29:$C$217, SMALL(IF(NOT(ISBLANK('Анкета. Виды работ'!$F$29:$F$217)),ROW('Анкета. Виды работ'!$C$29:$C$217)-28,""),ROW()-1)),"")</f>
        <v/>
      </c>
      <c r="G169" s="5"/>
      <c r="H169" s="6" t="str">
        <f>IF(Подрядчики[[#This Row],[Вид Работ (услуг)]]="","",СЦЕПИТЬДИАПАЗОН(НеповторНомера[Неповторяющиеся номера],"; "))</f>
        <v/>
      </c>
      <c r="I169" s="5" t="str">
        <f>IF(Подрядчики[[#This Row],[Вид Работ (услуг)]]="","",СЦЕПИТЬДИАПАЗОН(НеповторПочты[Неповторяющиеся почты],"; "))</f>
        <v/>
      </c>
    </row>
    <row r="170" spans="1:9" hidden="1" x14ac:dyDescent="0.2">
      <c r="A170" s="4" t="str">
        <f>IF(OR(Подрядчики[[#This Row],[Наименование полное]]="",Подрядчики[[#This Row],[Наименование полное]]=0),"",ОПФ_Участника)</f>
        <v/>
      </c>
      <c r="B17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7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70" s="13" t="str">
        <f>IF(Подрядчики[[#This Row],[Вид Работ (услуг)]]="","",ИНН)</f>
        <v/>
      </c>
      <c r="E170" s="7" t="str">
        <f>IF(Подрядчики[[#This Row],[Вид Работ (услуг)]]="","",IF(ISBLANK(СМСП),"",СМСП))</f>
        <v/>
      </c>
      <c r="F170" s="5" t="str" cm="1">
        <f t="array" ref="F170">IFERROR(INDEX('Анкета. Виды работ'!$C$29:$C$217, SMALL(IF(NOT(ISBLANK('Анкета. Виды работ'!$F$29:$F$217)),ROW('Анкета. Виды работ'!$C$29:$C$217)-28,""),ROW()-1)),"")</f>
        <v/>
      </c>
      <c r="G170" s="5"/>
      <c r="H170" s="6" t="str">
        <f>IF(Подрядчики[[#This Row],[Вид Работ (услуг)]]="","",СЦЕПИТЬДИАПАЗОН(НеповторНомера[Неповторяющиеся номера],"; "))</f>
        <v/>
      </c>
      <c r="I170" s="5" t="str">
        <f>IF(Подрядчики[[#This Row],[Вид Работ (услуг)]]="","",СЦЕПИТЬДИАПАЗОН(НеповторПочты[Неповторяющиеся почты],"; "))</f>
        <v/>
      </c>
    </row>
    <row r="171" spans="1:9" hidden="1" x14ac:dyDescent="0.2">
      <c r="A171" s="4" t="str">
        <f>IF(OR(Подрядчики[[#This Row],[Наименование полное]]="",Подрядчики[[#This Row],[Наименование полное]]=0),"",ОПФ_Участника)</f>
        <v/>
      </c>
      <c r="B17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7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71" s="13" t="str">
        <f>IF(Подрядчики[[#This Row],[Вид Работ (услуг)]]="","",ИНН)</f>
        <v/>
      </c>
      <c r="E171" s="7" t="str">
        <f>IF(Подрядчики[[#This Row],[Вид Работ (услуг)]]="","",IF(ISBLANK(СМСП),"",СМСП))</f>
        <v/>
      </c>
      <c r="F171" s="5" t="str" cm="1">
        <f t="array" ref="F171">IFERROR(INDEX('Анкета. Виды работ'!$C$29:$C$217, SMALL(IF(NOT(ISBLANK('Анкета. Виды работ'!$F$29:$F$217)),ROW('Анкета. Виды работ'!$C$29:$C$217)-28,""),ROW()-1)),"")</f>
        <v/>
      </c>
      <c r="G171" s="5"/>
      <c r="H171" s="6" t="str">
        <f>IF(Подрядчики[[#This Row],[Вид Работ (услуг)]]="","",СЦЕПИТЬДИАПАЗОН(НеповторНомера[Неповторяющиеся номера],"; "))</f>
        <v/>
      </c>
      <c r="I171" s="5" t="str">
        <f>IF(Подрядчики[[#This Row],[Вид Работ (услуг)]]="","",СЦЕПИТЬДИАПАЗОН(НеповторПочты[Неповторяющиеся почты],"; "))</f>
        <v/>
      </c>
    </row>
    <row r="172" spans="1:9" hidden="1" x14ac:dyDescent="0.2">
      <c r="A172" s="4" t="str">
        <f>IF(OR(Подрядчики[[#This Row],[Наименование полное]]="",Подрядчики[[#This Row],[Наименование полное]]=0),"",ОПФ_Участника)</f>
        <v/>
      </c>
      <c r="B17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7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72" s="13" t="str">
        <f>IF(Подрядчики[[#This Row],[Вид Работ (услуг)]]="","",ИНН)</f>
        <v/>
      </c>
      <c r="E172" s="7" t="str">
        <f>IF(Подрядчики[[#This Row],[Вид Работ (услуг)]]="","",IF(ISBLANK(СМСП),"",СМСП))</f>
        <v/>
      </c>
      <c r="F172" s="5" t="str" cm="1">
        <f t="array" ref="F172">IFERROR(INDEX('Анкета. Виды работ'!$C$29:$C$217, SMALL(IF(NOT(ISBLANK('Анкета. Виды работ'!$F$29:$F$217)),ROW('Анкета. Виды работ'!$C$29:$C$217)-28,""),ROW()-1)),"")</f>
        <v/>
      </c>
      <c r="G172" s="5"/>
      <c r="H172" s="6" t="str">
        <f>IF(Подрядчики[[#This Row],[Вид Работ (услуг)]]="","",СЦЕПИТЬДИАПАЗОН(НеповторНомера[Неповторяющиеся номера],"; "))</f>
        <v/>
      </c>
      <c r="I172" s="5" t="str">
        <f>IF(Подрядчики[[#This Row],[Вид Работ (услуг)]]="","",СЦЕПИТЬДИАПАЗОН(НеповторПочты[Неповторяющиеся почты],"; "))</f>
        <v/>
      </c>
    </row>
    <row r="173" spans="1:9" hidden="1" x14ac:dyDescent="0.2">
      <c r="A173" s="4" t="str">
        <f>IF(OR(Подрядчики[[#This Row],[Наименование полное]]="",Подрядчики[[#This Row],[Наименование полное]]=0),"",ОПФ_Участника)</f>
        <v/>
      </c>
      <c r="B17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7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73" s="13" t="str">
        <f>IF(Подрядчики[[#This Row],[Вид Работ (услуг)]]="","",ИНН)</f>
        <v/>
      </c>
      <c r="E173" s="7" t="str">
        <f>IF(Подрядчики[[#This Row],[Вид Работ (услуг)]]="","",IF(ISBLANK(СМСП),"",СМСП))</f>
        <v/>
      </c>
      <c r="F173" s="5" t="str" cm="1">
        <f t="array" ref="F173">IFERROR(INDEX('Анкета. Виды работ'!$C$29:$C$217, SMALL(IF(NOT(ISBLANK('Анкета. Виды работ'!$F$29:$F$217)),ROW('Анкета. Виды работ'!$C$29:$C$217)-28,""),ROW()-1)),"")</f>
        <v/>
      </c>
      <c r="G173" s="5"/>
      <c r="H173" s="6" t="str">
        <f>IF(Подрядчики[[#This Row],[Вид Работ (услуг)]]="","",СЦЕПИТЬДИАПАЗОН(НеповторНомера[Неповторяющиеся номера],"; "))</f>
        <v/>
      </c>
      <c r="I173" s="5" t="str">
        <f>IF(Подрядчики[[#This Row],[Вид Работ (услуг)]]="","",СЦЕПИТЬДИАПАЗОН(НеповторПочты[Неповторяющиеся почты],"; "))</f>
        <v/>
      </c>
    </row>
    <row r="174" spans="1:9" hidden="1" x14ac:dyDescent="0.2">
      <c r="A174" s="4" t="str">
        <f>IF(OR(Подрядчики[[#This Row],[Наименование полное]]="",Подрядчики[[#This Row],[Наименование полное]]=0),"",ОПФ_Участника)</f>
        <v/>
      </c>
      <c r="B17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7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74" s="13" t="str">
        <f>IF(Подрядчики[[#This Row],[Вид Работ (услуг)]]="","",ИНН)</f>
        <v/>
      </c>
      <c r="E174" s="7" t="str">
        <f>IF(Подрядчики[[#This Row],[Вид Работ (услуг)]]="","",IF(ISBLANK(СМСП),"",СМСП))</f>
        <v/>
      </c>
      <c r="F174" s="5" t="str" cm="1">
        <f t="array" ref="F174">IFERROR(INDEX('Анкета. Виды работ'!$C$29:$C$217, SMALL(IF(NOT(ISBLANK('Анкета. Виды работ'!$F$29:$F$217)),ROW('Анкета. Виды работ'!$C$29:$C$217)-28,""),ROW()-1)),"")</f>
        <v/>
      </c>
      <c r="G174" s="5"/>
      <c r="H174" s="6" t="str">
        <f>IF(Подрядчики[[#This Row],[Вид Работ (услуг)]]="","",СЦЕПИТЬДИАПАЗОН(НеповторНомера[Неповторяющиеся номера],"; "))</f>
        <v/>
      </c>
      <c r="I174" s="5" t="str">
        <f>IF(Подрядчики[[#This Row],[Вид Работ (услуг)]]="","",СЦЕПИТЬДИАПАЗОН(НеповторПочты[Неповторяющиеся почты],"; "))</f>
        <v/>
      </c>
    </row>
    <row r="175" spans="1:9" hidden="1" x14ac:dyDescent="0.2">
      <c r="A175" s="4" t="str">
        <f>IF(OR(Подрядчики[[#This Row],[Наименование полное]]="",Подрядчики[[#This Row],[Наименование полное]]=0),"",ОПФ_Участника)</f>
        <v/>
      </c>
      <c r="B17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7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75" s="13" t="str">
        <f>IF(Подрядчики[[#This Row],[Вид Работ (услуг)]]="","",ИНН)</f>
        <v/>
      </c>
      <c r="E175" s="7" t="str">
        <f>IF(Подрядчики[[#This Row],[Вид Работ (услуг)]]="","",IF(ISBLANK(СМСП),"",СМСП))</f>
        <v/>
      </c>
      <c r="F175" s="5" t="str" cm="1">
        <f t="array" ref="F175">IFERROR(INDEX('Анкета. Виды работ'!$C$29:$C$217, SMALL(IF(NOT(ISBLANK('Анкета. Виды работ'!$F$29:$F$217)),ROW('Анкета. Виды работ'!$C$29:$C$217)-28,""),ROW()-1)),"")</f>
        <v/>
      </c>
      <c r="G175" s="5"/>
      <c r="H175" s="6" t="str">
        <f>IF(Подрядчики[[#This Row],[Вид Работ (услуг)]]="","",СЦЕПИТЬДИАПАЗОН(НеповторНомера[Неповторяющиеся номера],"; "))</f>
        <v/>
      </c>
      <c r="I175" s="5" t="str">
        <f>IF(Подрядчики[[#This Row],[Вид Работ (услуг)]]="","",СЦЕПИТЬДИАПАЗОН(НеповторПочты[Неповторяющиеся почты],"; "))</f>
        <v/>
      </c>
    </row>
    <row r="176" spans="1:9" hidden="1" x14ac:dyDescent="0.2">
      <c r="A176" s="4" t="str">
        <f>IF(OR(Подрядчики[[#This Row],[Наименование полное]]="",Подрядчики[[#This Row],[Наименование полное]]=0),"",ОПФ_Участника)</f>
        <v/>
      </c>
      <c r="B17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7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76" s="13" t="str">
        <f>IF(Подрядчики[[#This Row],[Вид Работ (услуг)]]="","",ИНН)</f>
        <v/>
      </c>
      <c r="E176" s="7" t="str">
        <f>IF(Подрядчики[[#This Row],[Вид Работ (услуг)]]="","",IF(ISBLANK(СМСП),"",СМСП))</f>
        <v/>
      </c>
      <c r="F176" s="5" t="str" cm="1">
        <f t="array" ref="F176">IFERROR(INDEX('Анкета. Виды работ'!$C$29:$C$217, SMALL(IF(NOT(ISBLANK('Анкета. Виды работ'!$F$29:$F$217)),ROW('Анкета. Виды работ'!$C$29:$C$217)-28,""),ROW()-1)),"")</f>
        <v/>
      </c>
      <c r="G176" s="5"/>
      <c r="H176" s="6" t="str">
        <f>IF(Подрядчики[[#This Row],[Вид Работ (услуг)]]="","",СЦЕПИТЬДИАПАЗОН(НеповторНомера[Неповторяющиеся номера],"; "))</f>
        <v/>
      </c>
      <c r="I176" s="5" t="str">
        <f>IF(Подрядчики[[#This Row],[Вид Работ (услуг)]]="","",СЦЕПИТЬДИАПАЗОН(НеповторПочты[Неповторяющиеся почты],"; "))</f>
        <v/>
      </c>
    </row>
    <row r="177" spans="1:9" hidden="1" x14ac:dyDescent="0.2">
      <c r="A177" s="4" t="str">
        <f>IF(OR(Подрядчики[[#This Row],[Наименование полное]]="",Подрядчики[[#This Row],[Наименование полное]]=0),"",ОПФ_Участника)</f>
        <v/>
      </c>
      <c r="B17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7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77" s="13" t="str">
        <f>IF(Подрядчики[[#This Row],[Вид Работ (услуг)]]="","",ИНН)</f>
        <v/>
      </c>
      <c r="E177" s="7" t="str">
        <f>IF(Подрядчики[[#This Row],[Вид Работ (услуг)]]="","",IF(ISBLANK(СМСП),"",СМСП))</f>
        <v/>
      </c>
      <c r="F177" s="5" t="str" cm="1">
        <f t="array" ref="F177">IFERROR(INDEX('Анкета. Виды работ'!$C$29:$C$217, SMALL(IF(NOT(ISBLANK('Анкета. Виды работ'!$F$29:$F$217)),ROW('Анкета. Виды работ'!$C$29:$C$217)-28,""),ROW()-1)),"")</f>
        <v/>
      </c>
      <c r="G177" s="5"/>
      <c r="H177" s="6" t="str">
        <f>IF(Подрядчики[[#This Row],[Вид Работ (услуг)]]="","",СЦЕПИТЬДИАПАЗОН(НеповторНомера[Неповторяющиеся номера],"; "))</f>
        <v/>
      </c>
      <c r="I177" s="5" t="str">
        <f>IF(Подрядчики[[#This Row],[Вид Работ (услуг)]]="","",СЦЕПИТЬДИАПАЗОН(НеповторПочты[Неповторяющиеся почты],"; "))</f>
        <v/>
      </c>
    </row>
    <row r="178" spans="1:9" hidden="1" x14ac:dyDescent="0.2">
      <c r="A178" s="4" t="str">
        <f>IF(OR(Подрядчики[[#This Row],[Наименование полное]]="",Подрядчики[[#This Row],[Наименование полное]]=0),"",ОПФ_Участника)</f>
        <v/>
      </c>
      <c r="B17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7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78" s="13" t="str">
        <f>IF(Подрядчики[[#This Row],[Вид Работ (услуг)]]="","",ИНН)</f>
        <v/>
      </c>
      <c r="E178" s="7" t="str">
        <f>IF(Подрядчики[[#This Row],[Вид Работ (услуг)]]="","",IF(ISBLANK(СМСП),"",СМСП))</f>
        <v/>
      </c>
      <c r="F178" s="5" t="str" cm="1">
        <f t="array" ref="F178">IFERROR(INDEX('Анкета. Виды работ'!$C$29:$C$217, SMALL(IF(NOT(ISBLANK('Анкета. Виды работ'!$F$29:$F$217)),ROW('Анкета. Виды работ'!$C$29:$C$217)-28,""),ROW()-1)),"")</f>
        <v/>
      </c>
      <c r="G178" s="5"/>
      <c r="H178" s="6" t="str">
        <f>IF(Подрядчики[[#This Row],[Вид Работ (услуг)]]="","",СЦЕПИТЬДИАПАЗОН(НеповторНомера[Неповторяющиеся номера],"; "))</f>
        <v/>
      </c>
      <c r="I178" s="5" t="str">
        <f>IF(Подрядчики[[#This Row],[Вид Работ (услуг)]]="","",СЦЕПИТЬДИАПАЗОН(НеповторПочты[Неповторяющиеся почты],"; "))</f>
        <v/>
      </c>
    </row>
    <row r="179" spans="1:9" hidden="1" x14ac:dyDescent="0.2">
      <c r="A179" s="4" t="str">
        <f>IF(OR(Подрядчики[[#This Row],[Наименование полное]]="",Подрядчики[[#This Row],[Наименование полное]]=0),"",ОПФ_Участника)</f>
        <v/>
      </c>
      <c r="B17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7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79" s="13" t="str">
        <f>IF(Подрядчики[[#This Row],[Вид Работ (услуг)]]="","",ИНН)</f>
        <v/>
      </c>
      <c r="E179" s="7" t="str">
        <f>IF(Подрядчики[[#This Row],[Вид Работ (услуг)]]="","",IF(ISBLANK(СМСП),"",СМСП))</f>
        <v/>
      </c>
      <c r="F179" s="5" t="str" cm="1">
        <f t="array" ref="F179">IFERROR(INDEX('Анкета. Виды работ'!$C$29:$C$217, SMALL(IF(NOT(ISBLANK('Анкета. Виды работ'!$F$29:$F$217)),ROW('Анкета. Виды работ'!$C$29:$C$217)-28,""),ROW()-1)),"")</f>
        <v/>
      </c>
      <c r="G179" s="5"/>
      <c r="H179" s="6" t="str">
        <f>IF(Подрядчики[[#This Row],[Вид Работ (услуг)]]="","",СЦЕПИТЬДИАПАЗОН(НеповторНомера[Неповторяющиеся номера],"; "))</f>
        <v/>
      </c>
      <c r="I179" s="5" t="str">
        <f>IF(Подрядчики[[#This Row],[Вид Работ (услуг)]]="","",СЦЕПИТЬДИАПАЗОН(НеповторПочты[Неповторяющиеся почты],"; "))</f>
        <v/>
      </c>
    </row>
    <row r="180" spans="1:9" hidden="1" x14ac:dyDescent="0.2">
      <c r="A180" s="4" t="str">
        <f>IF(OR(Подрядчики[[#This Row],[Наименование полное]]="",Подрядчики[[#This Row],[Наименование полное]]=0),"",ОПФ_Участника)</f>
        <v/>
      </c>
      <c r="B18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8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80" s="13" t="str">
        <f>IF(Подрядчики[[#This Row],[Вид Работ (услуг)]]="","",ИНН)</f>
        <v/>
      </c>
      <c r="E180" s="7" t="str">
        <f>IF(Подрядчики[[#This Row],[Вид Работ (услуг)]]="","",IF(ISBLANK(СМСП),"",СМСП))</f>
        <v/>
      </c>
      <c r="F180" s="5" t="str" cm="1">
        <f t="array" ref="F180">IFERROR(INDEX('Анкета. Виды работ'!$C$29:$C$217, SMALL(IF(NOT(ISBLANK('Анкета. Виды работ'!$F$29:$F$217)),ROW('Анкета. Виды работ'!$C$29:$C$217)-28,""),ROW()-1)),"")</f>
        <v/>
      </c>
      <c r="G180" s="5"/>
      <c r="H180" s="6" t="str">
        <f>IF(Подрядчики[[#This Row],[Вид Работ (услуг)]]="","",СЦЕПИТЬДИАПАЗОН(НеповторНомера[Неповторяющиеся номера],"; "))</f>
        <v/>
      </c>
      <c r="I180" s="5" t="str">
        <f>IF(Подрядчики[[#This Row],[Вид Работ (услуг)]]="","",СЦЕПИТЬДИАПАЗОН(НеповторПочты[Неповторяющиеся почты],"; "))</f>
        <v/>
      </c>
    </row>
    <row r="181" spans="1:9" hidden="1" x14ac:dyDescent="0.2">
      <c r="A181" s="4" t="str">
        <f>IF(OR(Подрядчики[[#This Row],[Наименование полное]]="",Подрядчики[[#This Row],[Наименование полное]]=0),"",ОПФ_Участника)</f>
        <v/>
      </c>
      <c r="B18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8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81" s="13" t="str">
        <f>IF(Подрядчики[[#This Row],[Вид Работ (услуг)]]="","",ИНН)</f>
        <v/>
      </c>
      <c r="E181" s="7" t="str">
        <f>IF(Подрядчики[[#This Row],[Вид Работ (услуг)]]="","",IF(ISBLANK(СМСП),"",СМСП))</f>
        <v/>
      </c>
      <c r="F181" s="5" t="str" cm="1">
        <f t="array" ref="F181">IFERROR(INDEX('Анкета. Виды работ'!$C$29:$C$217, SMALL(IF(NOT(ISBLANK('Анкета. Виды работ'!$F$29:$F$217)),ROW('Анкета. Виды работ'!$C$29:$C$217)-28,""),ROW()-1)),"")</f>
        <v/>
      </c>
      <c r="G181" s="5"/>
      <c r="H181" s="6" t="str">
        <f>IF(Подрядчики[[#This Row],[Вид Работ (услуг)]]="","",СЦЕПИТЬДИАПАЗОН(НеповторНомера[Неповторяющиеся номера],"; "))</f>
        <v/>
      </c>
      <c r="I181" s="5" t="str">
        <f>IF(Подрядчики[[#This Row],[Вид Работ (услуг)]]="","",СЦЕПИТЬДИАПАЗОН(НеповторПочты[Неповторяющиеся почты],"; "))</f>
        <v/>
      </c>
    </row>
    <row r="182" spans="1:9" hidden="1" x14ac:dyDescent="0.2">
      <c r="A182" s="4" t="str">
        <f>IF(OR(Подрядчики[[#This Row],[Наименование полное]]="",Подрядчики[[#This Row],[Наименование полное]]=0),"",ОПФ_Участника)</f>
        <v/>
      </c>
      <c r="B18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8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82" s="13" t="str">
        <f>IF(Подрядчики[[#This Row],[Вид Работ (услуг)]]="","",ИНН)</f>
        <v/>
      </c>
      <c r="E182" s="7" t="str">
        <f>IF(Подрядчики[[#This Row],[Вид Работ (услуг)]]="","",IF(ISBLANK(СМСП),"",СМСП))</f>
        <v/>
      </c>
      <c r="F182" s="5" t="str" cm="1">
        <f t="array" ref="F182">IFERROR(INDEX('Анкета. Виды работ'!$C$29:$C$217, SMALL(IF(NOT(ISBLANK('Анкета. Виды работ'!$F$29:$F$217)),ROW('Анкета. Виды работ'!$C$29:$C$217)-28,""),ROW()-1)),"")</f>
        <v/>
      </c>
      <c r="G182" s="5"/>
      <c r="H182" s="6" t="str">
        <f>IF(Подрядчики[[#This Row],[Вид Работ (услуг)]]="","",СЦЕПИТЬДИАПАЗОН(НеповторНомера[Неповторяющиеся номера],"; "))</f>
        <v/>
      </c>
      <c r="I182" s="5" t="str">
        <f>IF(Подрядчики[[#This Row],[Вид Работ (услуг)]]="","",СЦЕПИТЬДИАПАЗОН(НеповторПочты[Неповторяющиеся почты],"; "))</f>
        <v/>
      </c>
    </row>
    <row r="183" spans="1:9" hidden="1" x14ac:dyDescent="0.2">
      <c r="A183" s="4" t="str">
        <f>IF(OR(Подрядчики[[#This Row],[Наименование полное]]="",Подрядчики[[#This Row],[Наименование полное]]=0),"",ОПФ_Участника)</f>
        <v/>
      </c>
      <c r="B18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8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83" s="13" t="str">
        <f>IF(Подрядчики[[#This Row],[Вид Работ (услуг)]]="","",ИНН)</f>
        <v/>
      </c>
      <c r="E183" s="7" t="str">
        <f>IF(Подрядчики[[#This Row],[Вид Работ (услуг)]]="","",IF(ISBLANK(СМСП),"",СМСП))</f>
        <v/>
      </c>
      <c r="F183" s="5" t="str" cm="1">
        <f t="array" ref="F183">IFERROR(INDEX('Анкета. Виды работ'!$C$29:$C$217, SMALL(IF(NOT(ISBLANK('Анкета. Виды работ'!$F$29:$F$217)),ROW('Анкета. Виды работ'!$C$29:$C$217)-28,""),ROW()-1)),"")</f>
        <v/>
      </c>
      <c r="G183" s="5"/>
      <c r="H183" s="6" t="str">
        <f>IF(Подрядчики[[#This Row],[Вид Работ (услуг)]]="","",СЦЕПИТЬДИАПАЗОН(НеповторНомера[Неповторяющиеся номера],"; "))</f>
        <v/>
      </c>
      <c r="I183" s="5" t="str">
        <f>IF(Подрядчики[[#This Row],[Вид Работ (услуг)]]="","",СЦЕПИТЬДИАПАЗОН(НеповторПочты[Неповторяющиеся почты],"; "))</f>
        <v/>
      </c>
    </row>
    <row r="184" spans="1:9" hidden="1" x14ac:dyDescent="0.2">
      <c r="A184" s="4" t="str">
        <f>IF(OR(Подрядчики[[#This Row],[Наименование полное]]="",Подрядчики[[#This Row],[Наименование полное]]=0),"",ОПФ_Участника)</f>
        <v/>
      </c>
      <c r="B18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8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84" s="13" t="str">
        <f>IF(Подрядчики[[#This Row],[Вид Работ (услуг)]]="","",ИНН)</f>
        <v/>
      </c>
      <c r="E184" s="7" t="str">
        <f>IF(Подрядчики[[#This Row],[Вид Работ (услуг)]]="","",IF(ISBLANK(СМСП),"",СМСП))</f>
        <v/>
      </c>
      <c r="F184" s="5" t="str" cm="1">
        <f t="array" ref="F184">IFERROR(INDEX('Анкета. Виды работ'!$C$29:$C$217, SMALL(IF(NOT(ISBLANK('Анкета. Виды работ'!$F$29:$F$217)),ROW('Анкета. Виды работ'!$C$29:$C$217)-28,""),ROW()-1)),"")</f>
        <v/>
      </c>
      <c r="G184" s="5"/>
      <c r="H184" s="6" t="str">
        <f>IF(Подрядчики[[#This Row],[Вид Работ (услуг)]]="","",СЦЕПИТЬДИАПАЗОН(НеповторНомера[Неповторяющиеся номера],"; "))</f>
        <v/>
      </c>
      <c r="I184" s="5" t="str">
        <f>IF(Подрядчики[[#This Row],[Вид Работ (услуг)]]="","",СЦЕПИТЬДИАПАЗОН(НеповторПочты[Неповторяющиеся почты],"; "))</f>
        <v/>
      </c>
    </row>
    <row r="185" spans="1:9" hidden="1" x14ac:dyDescent="0.2">
      <c r="A185" s="4" t="str">
        <f>IF(OR(Подрядчики[[#This Row],[Наименование полное]]="",Подрядчики[[#This Row],[Наименование полное]]=0),"",ОПФ_Участника)</f>
        <v/>
      </c>
      <c r="B18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8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85" s="13" t="str">
        <f>IF(Подрядчики[[#This Row],[Вид Работ (услуг)]]="","",ИНН)</f>
        <v/>
      </c>
      <c r="E185" s="7" t="str">
        <f>IF(Подрядчики[[#This Row],[Вид Работ (услуг)]]="","",IF(ISBLANK(СМСП),"",СМСП))</f>
        <v/>
      </c>
      <c r="F185" s="5" t="str" cm="1">
        <f t="array" ref="F185">IFERROR(INDEX('Анкета. Виды работ'!$C$29:$C$217, SMALL(IF(NOT(ISBLANK('Анкета. Виды работ'!$F$29:$F$217)),ROW('Анкета. Виды работ'!$C$29:$C$217)-28,""),ROW()-1)),"")</f>
        <v/>
      </c>
      <c r="G185" s="5"/>
      <c r="H185" s="6" t="str">
        <f>IF(Подрядчики[[#This Row],[Вид Работ (услуг)]]="","",СЦЕПИТЬДИАПАЗОН(НеповторНомера[Неповторяющиеся номера],"; "))</f>
        <v/>
      </c>
      <c r="I185" s="5" t="str">
        <f>IF(Подрядчики[[#This Row],[Вид Работ (услуг)]]="","",СЦЕПИТЬДИАПАЗОН(НеповторПочты[Неповторяющиеся почты],"; "))</f>
        <v/>
      </c>
    </row>
    <row r="186" spans="1:9" hidden="1" x14ac:dyDescent="0.2">
      <c r="A186" s="4" t="str">
        <f>IF(OR(Подрядчики[[#This Row],[Наименование полное]]="",Подрядчики[[#This Row],[Наименование полное]]=0),"",ОПФ_Участника)</f>
        <v/>
      </c>
      <c r="B18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8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86" s="13" t="str">
        <f>IF(Подрядчики[[#This Row],[Вид Работ (услуг)]]="","",ИНН)</f>
        <v/>
      </c>
      <c r="E186" s="7" t="str">
        <f>IF(Подрядчики[[#This Row],[Вид Работ (услуг)]]="","",IF(ISBLANK(СМСП),"",СМСП))</f>
        <v/>
      </c>
      <c r="F186" s="5" t="str" cm="1">
        <f t="array" ref="F186">IFERROR(INDEX('Анкета. Виды работ'!$C$29:$C$217, SMALL(IF(NOT(ISBLANK('Анкета. Виды работ'!$F$29:$F$217)),ROW('Анкета. Виды работ'!$C$29:$C$217)-28,""),ROW()-1)),"")</f>
        <v/>
      </c>
      <c r="G186" s="5"/>
      <c r="H186" s="6" t="str">
        <f>IF(Подрядчики[[#This Row],[Вид Работ (услуг)]]="","",СЦЕПИТЬДИАПАЗОН(НеповторНомера[Неповторяющиеся номера],"; "))</f>
        <v/>
      </c>
      <c r="I186" s="5" t="str">
        <f>IF(Подрядчики[[#This Row],[Вид Работ (услуг)]]="","",СЦЕПИТЬДИАПАЗОН(НеповторПочты[Неповторяющиеся почты],"; "))</f>
        <v/>
      </c>
    </row>
    <row r="187" spans="1:9" hidden="1" x14ac:dyDescent="0.2">
      <c r="A187" s="4" t="str">
        <f>IF(OR(Подрядчики[[#This Row],[Наименование полное]]="",Подрядчики[[#This Row],[Наименование полное]]=0),"",ОПФ_Участника)</f>
        <v/>
      </c>
      <c r="B18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8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87" s="13" t="str">
        <f>IF(Подрядчики[[#This Row],[Вид Работ (услуг)]]="","",ИНН)</f>
        <v/>
      </c>
      <c r="E187" s="7" t="str">
        <f>IF(Подрядчики[[#This Row],[Вид Работ (услуг)]]="","",IF(ISBLANK(СМСП),"",СМСП))</f>
        <v/>
      </c>
      <c r="F187" s="5" t="str" cm="1">
        <f t="array" ref="F187">IFERROR(INDEX('Анкета. Виды работ'!$C$29:$C$217, SMALL(IF(NOT(ISBLANK('Анкета. Виды работ'!$F$29:$F$217)),ROW('Анкета. Виды работ'!$C$29:$C$217)-28,""),ROW()-1)),"")</f>
        <v/>
      </c>
      <c r="G187" s="5"/>
      <c r="H187" s="6" t="str">
        <f>IF(Подрядчики[[#This Row],[Вид Работ (услуг)]]="","",СЦЕПИТЬДИАПАЗОН(НеповторНомера[Неповторяющиеся номера],"; "))</f>
        <v/>
      </c>
      <c r="I187" s="5" t="str">
        <f>IF(Подрядчики[[#This Row],[Вид Работ (услуг)]]="","",СЦЕПИТЬДИАПАЗОН(НеповторПочты[Неповторяющиеся почты],"; "))</f>
        <v/>
      </c>
    </row>
    <row r="188" spans="1:9" hidden="1" x14ac:dyDescent="0.2">
      <c r="A188" s="4" t="str">
        <f>IF(OR(Подрядчики[[#This Row],[Наименование полное]]="",Подрядчики[[#This Row],[Наименование полное]]=0),"",ОПФ_Участника)</f>
        <v/>
      </c>
      <c r="B18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8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88" s="13" t="str">
        <f>IF(Подрядчики[[#This Row],[Вид Работ (услуг)]]="","",ИНН)</f>
        <v/>
      </c>
      <c r="E188" s="7" t="str">
        <f>IF(Подрядчики[[#This Row],[Вид Работ (услуг)]]="","",IF(ISBLANK(СМСП),"",СМСП))</f>
        <v/>
      </c>
      <c r="F188" s="5" t="str" cm="1">
        <f t="array" ref="F188">IFERROR(INDEX('Анкета. Виды работ'!$C$29:$C$217, SMALL(IF(NOT(ISBLANK('Анкета. Виды работ'!$F$29:$F$217)),ROW('Анкета. Виды работ'!$C$29:$C$217)-28,""),ROW()-1)),"")</f>
        <v/>
      </c>
      <c r="G188" s="5"/>
      <c r="H188" s="6" t="str">
        <f>IF(Подрядчики[[#This Row],[Вид Работ (услуг)]]="","",СЦЕПИТЬДИАПАЗОН(НеповторНомера[Неповторяющиеся номера],"; "))</f>
        <v/>
      </c>
      <c r="I188" s="5" t="str">
        <f>IF(Подрядчики[[#This Row],[Вид Работ (услуг)]]="","",СЦЕПИТЬДИАПАЗОН(НеповторПочты[Неповторяющиеся почты],"; "))</f>
        <v/>
      </c>
    </row>
    <row r="189" spans="1:9" hidden="1" x14ac:dyDescent="0.2">
      <c r="A189" s="4" t="str">
        <f>IF(OR(Подрядчики[[#This Row],[Наименование полное]]="",Подрядчики[[#This Row],[Наименование полное]]=0),"",ОПФ_Участника)</f>
        <v/>
      </c>
      <c r="B18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8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89" s="13" t="str">
        <f>IF(Подрядчики[[#This Row],[Вид Работ (услуг)]]="","",ИНН)</f>
        <v/>
      </c>
      <c r="E189" s="7" t="str">
        <f>IF(Подрядчики[[#This Row],[Вид Работ (услуг)]]="","",IF(ISBLANK(СМСП),"",СМСП))</f>
        <v/>
      </c>
      <c r="F189" s="5" t="str" cm="1">
        <f t="array" ref="F189">IFERROR(INDEX('Анкета. Виды работ'!$C$29:$C$217, SMALL(IF(NOT(ISBLANK('Анкета. Виды работ'!$F$29:$F$217)),ROW('Анкета. Виды работ'!$C$29:$C$217)-28,""),ROW()-1)),"")</f>
        <v/>
      </c>
      <c r="G189" s="5"/>
      <c r="H189" s="6" t="str">
        <f>IF(Подрядчики[[#This Row],[Вид Работ (услуг)]]="","",СЦЕПИТЬДИАПАЗОН(НеповторНомера[Неповторяющиеся номера],"; "))</f>
        <v/>
      </c>
      <c r="I189" s="5" t="str">
        <f>IF(Подрядчики[[#This Row],[Вид Работ (услуг)]]="","",СЦЕПИТЬДИАПАЗОН(НеповторПочты[Неповторяющиеся почты],"; "))</f>
        <v/>
      </c>
    </row>
    <row r="190" spans="1:9" hidden="1" x14ac:dyDescent="0.2">
      <c r="A190" s="4" t="str">
        <f>IF(OR(Подрядчики[[#This Row],[Наименование полное]]="",Подрядчики[[#This Row],[Наименование полное]]=0),"",ОПФ_Участника)</f>
        <v/>
      </c>
      <c r="B19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9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90" s="13" t="str">
        <f>IF(Подрядчики[[#This Row],[Вид Работ (услуг)]]="","",ИНН)</f>
        <v/>
      </c>
      <c r="E190" s="7" t="str">
        <f>IF(Подрядчики[[#This Row],[Вид Работ (услуг)]]="","",IF(ISBLANK(СМСП),"",СМСП))</f>
        <v/>
      </c>
      <c r="F190" s="5" t="str" cm="1">
        <f t="array" ref="F190">IFERROR(INDEX('Анкета. Виды работ'!$C$29:$C$217, SMALL(IF(NOT(ISBLANK('Анкета. Виды работ'!$F$29:$F$217)),ROW('Анкета. Виды работ'!$C$29:$C$217)-28,""),ROW()-1)),"")</f>
        <v/>
      </c>
      <c r="G190" s="5"/>
      <c r="H190" s="6" t="str">
        <f>IF(Подрядчики[[#This Row],[Вид Работ (услуг)]]="","",СЦЕПИТЬДИАПАЗОН(НеповторНомера[Неповторяющиеся номера],"; "))</f>
        <v/>
      </c>
      <c r="I190" s="5" t="str">
        <f>IF(Подрядчики[[#This Row],[Вид Работ (услуг)]]="","",СЦЕПИТЬДИАПАЗОН(НеповторПочты[Неповторяющиеся почты],"; "))</f>
        <v/>
      </c>
    </row>
    <row r="191" spans="1:9" hidden="1" x14ac:dyDescent="0.2">
      <c r="A191" s="4" t="str">
        <f>IF(OR(Подрядчики[[#This Row],[Наименование полное]]="",Подрядчики[[#This Row],[Наименование полное]]=0),"",ОПФ_Участника)</f>
        <v/>
      </c>
      <c r="B19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9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91" s="13" t="str">
        <f>IF(Подрядчики[[#This Row],[Вид Работ (услуг)]]="","",ИНН)</f>
        <v/>
      </c>
      <c r="E191" s="7" t="str">
        <f>IF(Подрядчики[[#This Row],[Вид Работ (услуг)]]="","",IF(ISBLANK(СМСП),"",СМСП))</f>
        <v/>
      </c>
      <c r="F191" s="5" t="str" cm="1">
        <f t="array" ref="F191">IFERROR(INDEX('Анкета. Виды работ'!$C$29:$C$217, SMALL(IF(NOT(ISBLANK('Анкета. Виды работ'!$F$29:$F$217)),ROW('Анкета. Виды работ'!$C$29:$C$217)-28,""),ROW()-1)),"")</f>
        <v/>
      </c>
      <c r="G191" s="5"/>
      <c r="H191" s="6" t="str">
        <f>IF(Подрядчики[[#This Row],[Вид Работ (услуг)]]="","",СЦЕПИТЬДИАПАЗОН(НеповторНомера[Неповторяющиеся номера],"; "))</f>
        <v/>
      </c>
      <c r="I191" s="5" t="str">
        <f>IF(Подрядчики[[#This Row],[Вид Работ (услуг)]]="","",СЦЕПИТЬДИАПАЗОН(НеповторПочты[Неповторяющиеся почты],"; "))</f>
        <v/>
      </c>
    </row>
    <row r="192" spans="1:9" hidden="1" x14ac:dyDescent="0.2">
      <c r="A192" s="4" t="str">
        <f>IF(OR(Подрядчики[[#This Row],[Наименование полное]]="",Подрядчики[[#This Row],[Наименование полное]]=0),"",ОПФ_Участника)</f>
        <v/>
      </c>
      <c r="B19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9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92" s="13" t="str">
        <f>IF(Подрядчики[[#This Row],[Вид Работ (услуг)]]="","",ИНН)</f>
        <v/>
      </c>
      <c r="E192" s="7" t="str">
        <f>IF(Подрядчики[[#This Row],[Вид Работ (услуг)]]="","",IF(ISBLANK(СМСП),"",СМСП))</f>
        <v/>
      </c>
      <c r="F192" s="5" t="str" cm="1">
        <f t="array" ref="F192">IFERROR(INDEX('Анкета. Виды работ'!$C$29:$C$217, SMALL(IF(NOT(ISBLANK('Анкета. Виды работ'!$F$29:$F$217)),ROW('Анкета. Виды работ'!$C$29:$C$217)-28,""),ROW()-1)),"")</f>
        <v/>
      </c>
      <c r="G192" s="5"/>
      <c r="H192" s="6" t="str">
        <f>IF(Подрядчики[[#This Row],[Вид Работ (услуг)]]="","",СЦЕПИТЬДИАПАЗОН(НеповторНомера[Неповторяющиеся номера],"; "))</f>
        <v/>
      </c>
      <c r="I192" s="5" t="str">
        <f>IF(Подрядчики[[#This Row],[Вид Работ (услуг)]]="","",СЦЕПИТЬДИАПАЗОН(НеповторПочты[Неповторяющиеся почты],"; "))</f>
        <v/>
      </c>
    </row>
    <row r="193" spans="1:9" hidden="1" x14ac:dyDescent="0.2">
      <c r="A193" s="4" t="str">
        <f>IF(OR(Подрядчики[[#This Row],[Наименование полное]]="",Подрядчики[[#This Row],[Наименование полное]]=0),"",ОПФ_Участника)</f>
        <v/>
      </c>
      <c r="B19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9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93" s="13" t="str">
        <f>IF(Подрядчики[[#This Row],[Вид Работ (услуг)]]="","",ИНН)</f>
        <v/>
      </c>
      <c r="E193" s="7" t="str">
        <f>IF(Подрядчики[[#This Row],[Вид Работ (услуг)]]="","",IF(ISBLANK(СМСП),"",СМСП))</f>
        <v/>
      </c>
      <c r="F193" s="5" t="str" cm="1">
        <f t="array" ref="F193">IFERROR(INDEX('Анкета. Виды работ'!$C$29:$C$217, SMALL(IF(NOT(ISBLANK('Анкета. Виды работ'!$F$29:$F$217)),ROW('Анкета. Виды работ'!$C$29:$C$217)-28,""),ROW()-1)),"")</f>
        <v/>
      </c>
      <c r="G193" s="5"/>
      <c r="H193" s="6" t="str">
        <f>IF(Подрядчики[[#This Row],[Вид Работ (услуг)]]="","",СЦЕПИТЬДИАПАЗОН(НеповторНомера[Неповторяющиеся номера],"; "))</f>
        <v/>
      </c>
      <c r="I193" s="5" t="str">
        <f>IF(Подрядчики[[#This Row],[Вид Работ (услуг)]]="","",СЦЕПИТЬДИАПАЗОН(НеповторПочты[Неповторяющиеся почты],"; "))</f>
        <v/>
      </c>
    </row>
    <row r="194" spans="1:9" hidden="1" x14ac:dyDescent="0.2">
      <c r="A194" s="4" t="str">
        <f>IF(OR(Подрядчики[[#This Row],[Наименование полное]]="",Подрядчики[[#This Row],[Наименование полное]]=0),"",ОПФ_Участника)</f>
        <v/>
      </c>
      <c r="B19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9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94" s="13" t="str">
        <f>IF(Подрядчики[[#This Row],[Вид Работ (услуг)]]="","",ИНН)</f>
        <v/>
      </c>
      <c r="E194" s="7" t="str">
        <f>IF(Подрядчики[[#This Row],[Вид Работ (услуг)]]="","",IF(ISBLANK(СМСП),"",СМСП))</f>
        <v/>
      </c>
      <c r="F194" s="5" t="str" cm="1">
        <f t="array" ref="F194">IFERROR(INDEX('Анкета. Виды работ'!$C$29:$C$217, SMALL(IF(NOT(ISBLANK('Анкета. Виды работ'!$F$29:$F$217)),ROW('Анкета. Виды работ'!$C$29:$C$217)-28,""),ROW()-1)),"")</f>
        <v/>
      </c>
      <c r="G194" s="5"/>
      <c r="H194" s="6" t="str">
        <f>IF(Подрядчики[[#This Row],[Вид Работ (услуг)]]="","",СЦЕПИТЬДИАПАЗОН(НеповторНомера[Неповторяющиеся номера],"; "))</f>
        <v/>
      </c>
      <c r="I194" s="5" t="str">
        <f>IF(Подрядчики[[#This Row],[Вид Работ (услуг)]]="","",СЦЕПИТЬДИАПАЗОН(НеповторПочты[Неповторяющиеся почты],"; "))</f>
        <v/>
      </c>
    </row>
    <row r="195" spans="1:9" hidden="1" x14ac:dyDescent="0.2">
      <c r="A195" s="4" t="str">
        <f>IF(OR(Подрядчики[[#This Row],[Наименование полное]]="",Подрядчики[[#This Row],[Наименование полное]]=0),"",ОПФ_Участника)</f>
        <v/>
      </c>
      <c r="B19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9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95" s="13" t="str">
        <f>IF(Подрядчики[[#This Row],[Вид Работ (услуг)]]="","",ИНН)</f>
        <v/>
      </c>
      <c r="E195" s="7" t="str">
        <f>IF(Подрядчики[[#This Row],[Вид Работ (услуг)]]="","",IF(ISBLANK(СМСП),"",СМСП))</f>
        <v/>
      </c>
      <c r="F195" s="5" t="str" cm="1">
        <f t="array" ref="F195">IFERROR(INDEX('Анкета. Виды работ'!$C$29:$C$217, SMALL(IF(NOT(ISBLANK('Анкета. Виды работ'!$F$29:$F$217)),ROW('Анкета. Виды работ'!$C$29:$C$217)-28,""),ROW()-1)),"")</f>
        <v/>
      </c>
      <c r="G195" s="5"/>
      <c r="H195" s="6" t="str">
        <f>IF(Подрядчики[[#This Row],[Вид Работ (услуг)]]="","",СЦЕПИТЬДИАПАЗОН(НеповторНомера[Неповторяющиеся номера],"; "))</f>
        <v/>
      </c>
      <c r="I195" s="5" t="str">
        <f>IF(Подрядчики[[#This Row],[Вид Работ (услуг)]]="","",СЦЕПИТЬДИАПАЗОН(НеповторПочты[Неповторяющиеся почты],"; "))</f>
        <v/>
      </c>
    </row>
    <row r="196" spans="1:9" hidden="1" x14ac:dyDescent="0.2">
      <c r="A196" s="4" t="str">
        <f>IF(OR(Подрядчики[[#This Row],[Наименование полное]]="",Подрядчики[[#This Row],[Наименование полное]]=0),"",ОПФ_Участника)</f>
        <v/>
      </c>
      <c r="B19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9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96" s="13" t="str">
        <f>IF(Подрядчики[[#This Row],[Вид Работ (услуг)]]="","",ИНН)</f>
        <v/>
      </c>
      <c r="E196" s="7" t="str">
        <f>IF(Подрядчики[[#This Row],[Вид Работ (услуг)]]="","",IF(ISBLANK(СМСП),"",СМСП))</f>
        <v/>
      </c>
      <c r="F196" s="5" t="str" cm="1">
        <f t="array" ref="F196">IFERROR(INDEX('Анкета. Виды работ'!$C$29:$C$217, SMALL(IF(NOT(ISBLANK('Анкета. Виды работ'!$F$29:$F$217)),ROW('Анкета. Виды работ'!$C$29:$C$217)-28,""),ROW()-1)),"")</f>
        <v/>
      </c>
      <c r="G196" s="5"/>
      <c r="H196" s="6" t="str">
        <f>IF(Подрядчики[[#This Row],[Вид Работ (услуг)]]="","",СЦЕПИТЬДИАПАЗОН(НеповторНомера[Неповторяющиеся номера],"; "))</f>
        <v/>
      </c>
      <c r="I196" s="5" t="str">
        <f>IF(Подрядчики[[#This Row],[Вид Работ (услуг)]]="","",СЦЕПИТЬДИАПАЗОН(НеповторПочты[Неповторяющиеся почты],"; "))</f>
        <v/>
      </c>
    </row>
    <row r="197" spans="1:9" hidden="1" x14ac:dyDescent="0.2">
      <c r="A197" s="4" t="str">
        <f>IF(OR(Подрядчики[[#This Row],[Наименование полное]]="",Подрядчики[[#This Row],[Наименование полное]]=0),"",ОПФ_Участника)</f>
        <v/>
      </c>
      <c r="B19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9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97" s="13" t="str">
        <f>IF(Подрядчики[[#This Row],[Вид Работ (услуг)]]="","",ИНН)</f>
        <v/>
      </c>
      <c r="E197" s="7" t="str">
        <f>IF(Подрядчики[[#This Row],[Вид Работ (услуг)]]="","",IF(ISBLANK(СМСП),"",СМСП))</f>
        <v/>
      </c>
      <c r="F197" s="5" t="str" cm="1">
        <f t="array" ref="F197">IFERROR(INDEX('Анкета. Виды работ'!$C$29:$C$217, SMALL(IF(NOT(ISBLANK('Анкета. Виды работ'!$F$29:$F$217)),ROW('Анкета. Виды работ'!$C$29:$C$217)-28,""),ROW()-1)),"")</f>
        <v/>
      </c>
      <c r="G197" s="5"/>
      <c r="H197" s="6" t="str">
        <f>IF(Подрядчики[[#This Row],[Вид Работ (услуг)]]="","",СЦЕПИТЬДИАПАЗОН(НеповторНомера[Неповторяющиеся номера],"; "))</f>
        <v/>
      </c>
      <c r="I197" s="5" t="str">
        <f>IF(Подрядчики[[#This Row],[Вид Работ (услуг)]]="","",СЦЕПИТЬДИАПАЗОН(НеповторПочты[Неповторяющиеся почты],"; "))</f>
        <v/>
      </c>
    </row>
    <row r="198" spans="1:9" hidden="1" x14ac:dyDescent="0.2">
      <c r="A198" s="4" t="str">
        <f>IF(OR(Подрядчики[[#This Row],[Наименование полное]]="",Подрядчики[[#This Row],[Наименование полное]]=0),"",ОПФ_Участника)</f>
        <v/>
      </c>
      <c r="B19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9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98" s="13" t="str">
        <f>IF(Подрядчики[[#This Row],[Вид Работ (услуг)]]="","",ИНН)</f>
        <v/>
      </c>
      <c r="E198" s="7" t="str">
        <f>IF(Подрядчики[[#This Row],[Вид Работ (услуг)]]="","",IF(ISBLANK(СМСП),"",СМСП))</f>
        <v/>
      </c>
      <c r="F198" s="5" t="str" cm="1">
        <f t="array" ref="F198">IFERROR(INDEX('Анкета. Виды работ'!$C$29:$C$217, SMALL(IF(NOT(ISBLANK('Анкета. Виды работ'!$F$29:$F$217)),ROW('Анкета. Виды работ'!$C$29:$C$217)-28,""),ROW()-1)),"")</f>
        <v/>
      </c>
      <c r="G198" s="5"/>
      <c r="H198" s="6" t="str">
        <f>IF(Подрядчики[[#This Row],[Вид Работ (услуг)]]="","",СЦЕПИТЬДИАПАЗОН(НеповторНомера[Неповторяющиеся номера],"; "))</f>
        <v/>
      </c>
      <c r="I198" s="5" t="str">
        <f>IF(Подрядчики[[#This Row],[Вид Работ (услуг)]]="","",СЦЕПИТЬДИАПАЗОН(НеповторПочты[Неповторяющиеся почты],"; "))</f>
        <v/>
      </c>
    </row>
    <row r="199" spans="1:9" hidden="1" x14ac:dyDescent="0.2">
      <c r="A199" s="4" t="str">
        <f>IF(OR(Подрядчики[[#This Row],[Наименование полное]]="",Подрядчики[[#This Row],[Наименование полное]]=0),"",ОПФ_Участника)</f>
        <v/>
      </c>
      <c r="B19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9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99" s="13" t="str">
        <f>IF(Подрядчики[[#This Row],[Вид Работ (услуг)]]="","",ИНН)</f>
        <v/>
      </c>
      <c r="E199" s="7" t="str">
        <f>IF(Подрядчики[[#This Row],[Вид Работ (услуг)]]="","",IF(ISBLANK(СМСП),"",СМСП))</f>
        <v/>
      </c>
      <c r="F199" s="5" t="str" cm="1">
        <f t="array" ref="F199">IFERROR(INDEX('Анкета. Виды работ'!$C$29:$C$217, SMALL(IF(NOT(ISBLANK('Анкета. Виды работ'!$F$29:$F$217)),ROW('Анкета. Виды работ'!$C$29:$C$217)-28,""),ROW()-1)),"")</f>
        <v/>
      </c>
      <c r="G199" s="5"/>
      <c r="H199" s="6" t="str">
        <f>IF(Подрядчики[[#This Row],[Вид Работ (услуг)]]="","",СЦЕПИТЬДИАПАЗОН(НеповторНомера[Неповторяющиеся номера],"; "))</f>
        <v/>
      </c>
      <c r="I199" s="5" t="str">
        <f>IF(Подрядчики[[#This Row],[Вид Работ (услуг)]]="","",СЦЕПИТЬДИАПАЗОН(НеповторПочты[Неповторяющиеся почты],"; "))</f>
        <v/>
      </c>
    </row>
    <row r="200" spans="1:9" hidden="1" x14ac:dyDescent="0.2">
      <c r="A200" s="4" t="str">
        <f>IF(OR(Подрядчики[[#This Row],[Наименование полное]]="",Подрядчики[[#This Row],[Наименование полное]]=0),"",ОПФ_Участника)</f>
        <v/>
      </c>
      <c r="B20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0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00" s="13" t="str">
        <f>IF(Подрядчики[[#This Row],[Вид Работ (услуг)]]="","",ИНН)</f>
        <v/>
      </c>
      <c r="E200" s="7" t="str">
        <f>IF(Подрядчики[[#This Row],[Вид Работ (услуг)]]="","",IF(ISBLANK(СМСП),"",СМСП))</f>
        <v/>
      </c>
      <c r="F200" s="5" t="str" cm="1">
        <f t="array" ref="F200">IFERROR(INDEX('Анкета. Виды работ'!$C$29:$C$217, SMALL(IF(NOT(ISBLANK('Анкета. Виды работ'!$F$29:$F$217)),ROW('Анкета. Виды работ'!$C$29:$C$217)-28,""),ROW()-1)),"")</f>
        <v/>
      </c>
      <c r="G200" s="5"/>
      <c r="H200" s="6" t="str">
        <f>IF(Подрядчики[[#This Row],[Вид Работ (услуг)]]="","",СЦЕПИТЬДИАПАЗОН(НеповторНомера[Неповторяющиеся номера],"; "))</f>
        <v/>
      </c>
      <c r="I200" s="5" t="str">
        <f>IF(Подрядчики[[#This Row],[Вид Работ (услуг)]]="","",СЦЕПИТЬДИАПАЗОН(НеповторПочты[Неповторяющиеся почты],"; "))</f>
        <v/>
      </c>
    </row>
    <row r="201" spans="1:9" hidden="1" x14ac:dyDescent="0.2">
      <c r="A201" s="4" t="str">
        <f>IF(OR(Подрядчики[[#This Row],[Наименование полное]]="",Подрядчики[[#This Row],[Наименование полное]]=0),"",ОПФ_Участника)</f>
        <v/>
      </c>
      <c r="B20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0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01" s="13" t="str">
        <f>IF(Подрядчики[[#This Row],[Вид Работ (услуг)]]="","",ИНН)</f>
        <v/>
      </c>
      <c r="E201" s="7" t="str">
        <f>IF(Подрядчики[[#This Row],[Вид Работ (услуг)]]="","",IF(ISBLANK(СМСП),"",СМСП))</f>
        <v/>
      </c>
      <c r="F201" s="5" t="str" cm="1">
        <f t="array" ref="F201">IFERROR(INDEX('Анкета. Виды работ'!$C$29:$C$217, SMALL(IF(NOT(ISBLANK('Анкета. Виды работ'!$F$29:$F$217)),ROW('Анкета. Виды работ'!$C$29:$C$217)-28,""),ROW()-1)),"")</f>
        <v/>
      </c>
      <c r="G201" s="5"/>
      <c r="H201" s="6" t="str">
        <f>IF(Подрядчики[[#This Row],[Вид Работ (услуг)]]="","",СЦЕПИТЬДИАПАЗОН(НеповторНомера[Неповторяющиеся номера],"; "))</f>
        <v/>
      </c>
      <c r="I201" s="5" t="str">
        <f>IF(Подрядчики[[#This Row],[Вид Работ (услуг)]]="","",СЦЕПИТЬДИАПАЗОН(НеповторПочты[Неповторяющиеся почты],"; "))</f>
        <v/>
      </c>
    </row>
    <row r="202" spans="1:9" hidden="1" x14ac:dyDescent="0.2">
      <c r="A202" s="4" t="str">
        <f>IF(OR(Подрядчики[[#This Row],[Наименование полное]]="",Подрядчики[[#This Row],[Наименование полное]]=0),"",ОПФ_Участника)</f>
        <v/>
      </c>
      <c r="B20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0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02" s="13" t="str">
        <f>IF(Подрядчики[[#This Row],[Вид Работ (услуг)]]="","",ИНН)</f>
        <v/>
      </c>
      <c r="E202" s="7" t="str">
        <f>IF(Подрядчики[[#This Row],[Вид Работ (услуг)]]="","",IF(ISBLANK(СМСП),"",СМСП))</f>
        <v/>
      </c>
      <c r="F202" s="5" t="str" cm="1">
        <f t="array" ref="F202">IFERROR(INDEX('Анкета. Виды работ'!$C$29:$C$217, SMALL(IF(NOT(ISBLANK('Анкета. Виды работ'!$F$29:$F$217)),ROW('Анкета. Виды работ'!$C$29:$C$217)-28,""),ROW()-1)),"")</f>
        <v/>
      </c>
      <c r="G202" s="5"/>
      <c r="H202" s="6" t="str">
        <f>IF(Подрядчики[[#This Row],[Вид Работ (услуг)]]="","",СЦЕПИТЬДИАПАЗОН(НеповторНомера[Неповторяющиеся номера],"; "))</f>
        <v/>
      </c>
      <c r="I202" s="5" t="str">
        <f>IF(Подрядчики[[#This Row],[Вид Работ (услуг)]]="","",СЦЕПИТЬДИАПАЗОН(НеповторПочты[Неповторяющиеся почты],"; "))</f>
        <v/>
      </c>
    </row>
    <row r="203" spans="1:9" hidden="1" x14ac:dyDescent="0.2">
      <c r="A203" s="4" t="str">
        <f>IF(OR(Подрядчики[[#This Row],[Наименование полное]]="",Подрядчики[[#This Row],[Наименование полное]]=0),"",ОПФ_Участника)</f>
        <v/>
      </c>
      <c r="B20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0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03" s="13" t="str">
        <f>IF(Подрядчики[[#This Row],[Вид Работ (услуг)]]="","",ИНН)</f>
        <v/>
      </c>
      <c r="E203" s="7" t="str">
        <f>IF(Подрядчики[[#This Row],[Вид Работ (услуг)]]="","",IF(ISBLANK(СМСП),"",СМСП))</f>
        <v/>
      </c>
      <c r="F203" s="5" t="str" cm="1">
        <f t="array" ref="F203">IFERROR(INDEX('Анкета. Виды работ'!$C$29:$C$217, SMALL(IF(NOT(ISBLANK('Анкета. Виды работ'!$F$29:$F$217)),ROW('Анкета. Виды работ'!$C$29:$C$217)-28,""),ROW()-1)),"")</f>
        <v/>
      </c>
      <c r="G203" s="5"/>
      <c r="H203" s="6" t="str">
        <f>IF(Подрядчики[[#This Row],[Вид Работ (услуг)]]="","",СЦЕПИТЬДИАПАЗОН(НеповторНомера[Неповторяющиеся номера],"; "))</f>
        <v/>
      </c>
      <c r="I203" s="5" t="str">
        <f>IF(Подрядчики[[#This Row],[Вид Работ (услуг)]]="","",СЦЕПИТЬДИАПАЗОН(НеповторПочты[Неповторяющиеся почты],"; "))</f>
        <v/>
      </c>
    </row>
    <row r="204" spans="1:9" hidden="1" x14ac:dyDescent="0.2">
      <c r="A204" s="4" t="str">
        <f>IF(OR(Подрядчики[[#This Row],[Наименование полное]]="",Подрядчики[[#This Row],[Наименование полное]]=0),"",ОПФ_Участника)</f>
        <v/>
      </c>
      <c r="B20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0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04" s="13" t="str">
        <f>IF(Подрядчики[[#This Row],[Вид Работ (услуг)]]="","",ИНН)</f>
        <v/>
      </c>
      <c r="E204" s="7" t="str">
        <f>IF(Подрядчики[[#This Row],[Вид Работ (услуг)]]="","",IF(ISBLANK(СМСП),"",СМСП))</f>
        <v/>
      </c>
      <c r="F204" s="5" t="str" cm="1">
        <f t="array" ref="F204">IFERROR(INDEX('Анкета. Виды работ'!$C$29:$C$217, SMALL(IF(NOT(ISBLANK('Анкета. Виды работ'!$F$29:$F$217)),ROW('Анкета. Виды работ'!$C$29:$C$217)-28,""),ROW()-1)),"")</f>
        <v/>
      </c>
      <c r="G204" s="5"/>
      <c r="H204" s="6" t="str">
        <f>IF(Подрядчики[[#This Row],[Вид Работ (услуг)]]="","",СЦЕПИТЬДИАПАЗОН(НеповторНомера[Неповторяющиеся номера],"; "))</f>
        <v/>
      </c>
      <c r="I204" s="5" t="str">
        <f>IF(Подрядчики[[#This Row],[Вид Работ (услуг)]]="","",СЦЕПИТЬДИАПАЗОН(НеповторПочты[Неповторяющиеся почты],"; "))</f>
        <v/>
      </c>
    </row>
    <row r="205" spans="1:9" hidden="1" x14ac:dyDescent="0.2">
      <c r="A205" s="4" t="str">
        <f>IF(OR(Подрядчики[[#This Row],[Наименование полное]]="",Подрядчики[[#This Row],[Наименование полное]]=0),"",ОПФ_Участника)</f>
        <v/>
      </c>
      <c r="B20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0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05" s="13" t="str">
        <f>IF(Подрядчики[[#This Row],[Вид Работ (услуг)]]="","",ИНН)</f>
        <v/>
      </c>
      <c r="E205" s="7" t="str">
        <f>IF(Подрядчики[[#This Row],[Вид Работ (услуг)]]="","",IF(ISBLANK(СМСП),"",СМСП))</f>
        <v/>
      </c>
      <c r="F205" s="5" t="str" cm="1">
        <f t="array" ref="F205">IFERROR(INDEX('Анкета. Виды работ'!$C$29:$C$217, SMALL(IF(NOT(ISBLANK('Анкета. Виды работ'!$F$29:$F$217)),ROW('Анкета. Виды работ'!$C$29:$C$217)-28,""),ROW()-1)),"")</f>
        <v/>
      </c>
      <c r="G205" s="5"/>
      <c r="H205" s="6" t="str">
        <f>IF(Подрядчики[[#This Row],[Вид Работ (услуг)]]="","",СЦЕПИТЬДИАПАЗОН(НеповторНомера[Неповторяющиеся номера],"; "))</f>
        <v/>
      </c>
      <c r="I205" s="5" t="str">
        <f>IF(Подрядчики[[#This Row],[Вид Работ (услуг)]]="","",СЦЕПИТЬДИАПАЗОН(НеповторПочты[Неповторяющиеся почты],"; "))</f>
        <v/>
      </c>
    </row>
    <row r="206" spans="1:9" hidden="1" x14ac:dyDescent="0.2">
      <c r="A206" s="4" t="str">
        <f>IF(OR(Подрядчики[[#This Row],[Наименование полное]]="",Подрядчики[[#This Row],[Наименование полное]]=0),"",ОПФ_Участника)</f>
        <v/>
      </c>
      <c r="B20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0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06" s="13" t="str">
        <f>IF(Подрядчики[[#This Row],[Вид Работ (услуг)]]="","",ИНН)</f>
        <v/>
      </c>
      <c r="E206" s="7" t="str">
        <f>IF(Подрядчики[[#This Row],[Вид Работ (услуг)]]="","",IF(ISBLANK(СМСП),"",СМСП))</f>
        <v/>
      </c>
      <c r="F206" s="5" t="str" cm="1">
        <f t="array" ref="F206">IFERROR(INDEX('Анкета. Виды работ'!$C$29:$C$217, SMALL(IF(NOT(ISBLANK('Анкета. Виды работ'!$F$29:$F$217)),ROW('Анкета. Виды работ'!$C$29:$C$217)-28,""),ROW()-1)),"")</f>
        <v/>
      </c>
      <c r="G206" s="5"/>
      <c r="H206" s="6" t="str">
        <f>IF(Подрядчики[[#This Row],[Вид Работ (услуг)]]="","",СЦЕПИТЬДИАПАЗОН(НеповторНомера[Неповторяющиеся номера],"; "))</f>
        <v/>
      </c>
      <c r="I206" s="5" t="str">
        <f>IF(Подрядчики[[#This Row],[Вид Работ (услуг)]]="","",СЦЕПИТЬДИАПАЗОН(НеповторПочты[Неповторяющиеся почты],"; "))</f>
        <v/>
      </c>
    </row>
    <row r="207" spans="1:9" hidden="1" x14ac:dyDescent="0.2">
      <c r="A207" s="4" t="str">
        <f>IF(OR(Подрядчики[[#This Row],[Наименование полное]]="",Подрядчики[[#This Row],[Наименование полное]]=0),"",ОПФ_Участника)</f>
        <v/>
      </c>
      <c r="B20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0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07" s="13" t="str">
        <f>IF(Подрядчики[[#This Row],[Вид Работ (услуг)]]="","",ИНН)</f>
        <v/>
      </c>
      <c r="E207" s="7" t="str">
        <f>IF(Подрядчики[[#This Row],[Вид Работ (услуг)]]="","",IF(ISBLANK(СМСП),"",СМСП))</f>
        <v/>
      </c>
      <c r="F207" s="5" t="str" cm="1">
        <f t="array" ref="F207">IFERROR(INDEX('Анкета. Виды работ'!$C$29:$C$217, SMALL(IF(NOT(ISBLANK('Анкета. Виды работ'!$F$29:$F$217)),ROW('Анкета. Виды работ'!$C$29:$C$217)-28,""),ROW()-1)),"")</f>
        <v/>
      </c>
      <c r="G207" s="5"/>
      <c r="H207" s="6" t="str">
        <f>IF(Подрядчики[[#This Row],[Вид Работ (услуг)]]="","",СЦЕПИТЬДИАПАЗОН(НеповторНомера[Неповторяющиеся номера],"; "))</f>
        <v/>
      </c>
      <c r="I207" s="5" t="str">
        <f>IF(Подрядчики[[#This Row],[Вид Работ (услуг)]]="","",СЦЕПИТЬДИАПАЗОН(НеповторПочты[Неповторяющиеся почты],"; "))</f>
        <v/>
      </c>
    </row>
    <row r="208" spans="1:9" hidden="1" x14ac:dyDescent="0.2">
      <c r="A208" s="4" t="str">
        <f>IF(OR(Подрядчики[[#This Row],[Наименование полное]]="",Подрядчики[[#This Row],[Наименование полное]]=0),"",ОПФ_Участника)</f>
        <v/>
      </c>
      <c r="B20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0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08" s="13" t="str">
        <f>IF(Подрядчики[[#This Row],[Вид Работ (услуг)]]="","",ИНН)</f>
        <v/>
      </c>
      <c r="E208" s="7" t="str">
        <f>IF(Подрядчики[[#This Row],[Вид Работ (услуг)]]="","",IF(ISBLANK(СМСП),"",СМСП))</f>
        <v/>
      </c>
      <c r="F208" s="5" t="str" cm="1">
        <f t="array" ref="F208">IFERROR(INDEX('Анкета. Виды работ'!$C$29:$C$217, SMALL(IF(NOT(ISBLANK('Анкета. Виды работ'!$F$29:$F$217)),ROW('Анкета. Виды работ'!$C$29:$C$217)-28,""),ROW()-1)),"")</f>
        <v/>
      </c>
      <c r="G208" s="5"/>
      <c r="H208" s="6" t="str">
        <f>IF(Подрядчики[[#This Row],[Вид Работ (услуг)]]="","",СЦЕПИТЬДИАПАЗОН(НеповторНомера[Неповторяющиеся номера],"; "))</f>
        <v/>
      </c>
      <c r="I208" s="5" t="str">
        <f>IF(Подрядчики[[#This Row],[Вид Работ (услуг)]]="","",СЦЕПИТЬДИАПАЗОН(НеповторПочты[Неповторяющиеся почты],"; "))</f>
        <v/>
      </c>
    </row>
    <row r="209" spans="1:9" hidden="1" x14ac:dyDescent="0.2">
      <c r="A209" s="4" t="str">
        <f>IF(OR(Подрядчики[[#This Row],[Наименование полное]]="",Подрядчики[[#This Row],[Наименование полное]]=0),"",ОПФ_Участника)</f>
        <v/>
      </c>
      <c r="B20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0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09" s="13" t="str">
        <f>IF(Подрядчики[[#This Row],[Вид Работ (услуг)]]="","",ИНН)</f>
        <v/>
      </c>
      <c r="E209" s="7" t="str">
        <f>IF(Подрядчики[[#This Row],[Вид Работ (услуг)]]="","",IF(ISBLANK(СМСП),"",СМСП))</f>
        <v/>
      </c>
      <c r="F209" s="5" t="str" cm="1">
        <f t="array" ref="F209">IFERROR(INDEX('Анкета. Виды работ'!$C$29:$C$217, SMALL(IF(NOT(ISBLANK('Анкета. Виды работ'!$F$29:$F$217)),ROW('Анкета. Виды работ'!$C$29:$C$217)-28,""),ROW()-1)),"")</f>
        <v/>
      </c>
      <c r="G209" s="5"/>
      <c r="H209" s="6" t="str">
        <f>IF(Подрядчики[[#This Row],[Вид Работ (услуг)]]="","",СЦЕПИТЬДИАПАЗОН(НеповторНомера[Неповторяющиеся номера],"; "))</f>
        <v/>
      </c>
      <c r="I209" s="5" t="str">
        <f>IF(Подрядчики[[#This Row],[Вид Работ (услуг)]]="","",СЦЕПИТЬДИАПАЗОН(НеповторПочты[Неповторяющиеся почты],"; "))</f>
        <v/>
      </c>
    </row>
    <row r="210" spans="1:9" hidden="1" x14ac:dyDescent="0.2"/>
    <row r="211" spans="1:9" hidden="1" x14ac:dyDescent="0.2"/>
    <row r="212" spans="1:9" hidden="1" x14ac:dyDescent="0.2"/>
    <row r="213" spans="1:9" hidden="1" x14ac:dyDescent="0.2"/>
    <row r="214" spans="1:9" hidden="1" x14ac:dyDescent="0.2">
      <c r="A214" s="2" t="s">
        <v>169</v>
      </c>
      <c r="B214" s="2" t="s">
        <v>170</v>
      </c>
      <c r="C214" s="2" t="s">
        <v>171</v>
      </c>
      <c r="D214" s="2" t="s">
        <v>6</v>
      </c>
      <c r="E214" s="2" t="s">
        <v>172</v>
      </c>
      <c r="F214" s="2" t="s">
        <v>173</v>
      </c>
      <c r="G214" s="2" t="s">
        <v>263</v>
      </c>
      <c r="H214" s="2" t="s">
        <v>264</v>
      </c>
      <c r="I214" s="2" t="s">
        <v>265</v>
      </c>
    </row>
    <row r="215" spans="1:9" hidden="1" x14ac:dyDescent="0.2">
      <c r="A215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15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15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15" s="14" t="str">
        <f>IF(Подрядчики_НевклВидыРабот[[#This Row],[Вид Работ (услуг)]]="","",ИНН)</f>
        <v/>
      </c>
      <c r="E215" t="str">
        <f>IF(Подрядчики_НевклВидыРабот[[#This Row],[Вид Работ (услуг)]]="","",IF(ISBLANK(СМСП),"",СМСП))</f>
        <v/>
      </c>
      <c r="F215" t="str">
        <f>IF(ISBLANK('Анкета. Виды работ'!C219),"",'Анкета. Виды работ'!C219)</f>
        <v/>
      </c>
      <c r="H215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15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16" spans="1:9" hidden="1" x14ac:dyDescent="0.2">
      <c r="A216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16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16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16" s="14" t="str">
        <f>IF(Подрядчики_НевклВидыРабот[[#This Row],[Вид Работ (услуг)]]="","",ИНН)</f>
        <v/>
      </c>
      <c r="E216" t="str">
        <f>IF(Подрядчики_НевклВидыРабот[[#This Row],[Вид Работ (услуг)]]="","",IF(ISBLANK(СМСП),"",СМСП))</f>
        <v/>
      </c>
      <c r="F216" t="str">
        <f>IF(ISBLANK('Анкета. Виды работ'!C220),"",'Анкета. Виды работ'!C220)</f>
        <v/>
      </c>
      <c r="H216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16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17" spans="1:9" hidden="1" x14ac:dyDescent="0.2">
      <c r="A217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17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17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17" s="14" t="str">
        <f>IF(Подрядчики_НевклВидыРабот[[#This Row],[Вид Работ (услуг)]]="","",ИНН)</f>
        <v/>
      </c>
      <c r="E217" t="str">
        <f>IF(Подрядчики_НевклВидыРабот[[#This Row],[Вид Работ (услуг)]]="","",IF(ISBLANK(СМСП),"",СМСП))</f>
        <v/>
      </c>
      <c r="F217" t="str">
        <f>IF(ISBLANK('Анкета. Виды работ'!C221),"",'Анкета. Виды работ'!C221)</f>
        <v/>
      </c>
      <c r="H217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17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18" spans="1:9" hidden="1" x14ac:dyDescent="0.2">
      <c r="A218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18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18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18" s="14" t="str">
        <f>IF(Подрядчики_НевклВидыРабот[[#This Row],[Вид Работ (услуг)]]="","",ИНН)</f>
        <v/>
      </c>
      <c r="E218" t="str">
        <f>IF(Подрядчики_НевклВидыРабот[[#This Row],[Вид Работ (услуг)]]="","",IF(ISBLANK(СМСП),"",СМСП))</f>
        <v/>
      </c>
      <c r="F218" t="str">
        <f>IF(ISBLANK('Анкета. Виды работ'!C222),"",'Анкета. Виды работ'!C222)</f>
        <v/>
      </c>
      <c r="H218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18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19" spans="1:9" hidden="1" x14ac:dyDescent="0.2">
      <c r="A219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19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19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19" s="14" t="str">
        <f>IF(Подрядчики_НевклВидыРабот[[#This Row],[Вид Работ (услуг)]]="","",ИНН)</f>
        <v/>
      </c>
      <c r="E219" t="str">
        <f>IF(Подрядчики_НевклВидыРабот[[#This Row],[Вид Работ (услуг)]]="","",IF(ISBLANK(СМСП),"",СМСП))</f>
        <v/>
      </c>
      <c r="F219" t="str">
        <f>IF(ISBLANK('Анкета. Виды работ'!C223),"",'Анкета. Виды работ'!C223)</f>
        <v/>
      </c>
      <c r="H219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19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20" spans="1:9" hidden="1" x14ac:dyDescent="0.2">
      <c r="A220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20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20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20" s="14" t="str">
        <f>IF(Подрядчики_НевклВидыРабот[[#This Row],[Вид Работ (услуг)]]="","",ИНН)</f>
        <v/>
      </c>
      <c r="E220" t="str">
        <f>IF(Подрядчики_НевклВидыРабот[[#This Row],[Вид Работ (услуг)]]="","",IF(ISBLANK(СМСП),"",СМСП))</f>
        <v/>
      </c>
      <c r="F220" t="str">
        <f>IF(ISBLANK('Анкета. Виды работ'!C224),"",'Анкета. Виды работ'!C224)</f>
        <v/>
      </c>
      <c r="H220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20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21" spans="1:9" hidden="1" x14ac:dyDescent="0.2">
      <c r="A221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21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21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21" s="14" t="str">
        <f>IF(Подрядчики_НевклВидыРабот[[#This Row],[Вид Работ (услуг)]]="","",ИНН)</f>
        <v/>
      </c>
      <c r="E221" t="str">
        <f>IF(Подрядчики_НевклВидыРабот[[#This Row],[Вид Работ (услуг)]]="","",IF(ISBLANK(СМСП),"",СМСП))</f>
        <v/>
      </c>
      <c r="F221" t="str">
        <f>IF(ISBLANK('Анкета. Виды работ'!C225),"",'Анкета. Виды работ'!C225)</f>
        <v/>
      </c>
      <c r="H221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21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22" spans="1:9" hidden="1" x14ac:dyDescent="0.2">
      <c r="A222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22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22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22" s="14" t="str">
        <f>IF(Подрядчики_НевклВидыРабот[[#This Row],[Вид Работ (услуг)]]="","",ИНН)</f>
        <v/>
      </c>
      <c r="E222" t="str">
        <f>IF(Подрядчики_НевклВидыРабот[[#This Row],[Вид Работ (услуг)]]="","",IF(ISBLANK(СМСП),"",СМСП))</f>
        <v/>
      </c>
      <c r="F222" t="str">
        <f>IF(ISBLANK('Анкета. Виды работ'!C226),"",'Анкета. Виды работ'!C226)</f>
        <v/>
      </c>
      <c r="H222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22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23" spans="1:9" hidden="1" x14ac:dyDescent="0.2">
      <c r="A223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23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23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23" s="14" t="str">
        <f>IF(Подрядчики_НевклВидыРабот[[#This Row],[Вид Работ (услуг)]]="","",ИНН)</f>
        <v/>
      </c>
      <c r="E223" t="str">
        <f>IF(Подрядчики_НевклВидыРабот[[#This Row],[Вид Работ (услуг)]]="","",IF(ISBLANK(СМСП),"",СМСП))</f>
        <v/>
      </c>
      <c r="F223" t="str">
        <f>IF(ISBLANK('Анкета. Виды работ'!C227),"",'Анкета. Виды работ'!C227)</f>
        <v/>
      </c>
      <c r="H223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23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24" spans="1:9" hidden="1" x14ac:dyDescent="0.2">
      <c r="A224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24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24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24" s="14" t="str">
        <f>IF(Подрядчики_НевклВидыРабот[[#This Row],[Вид Работ (услуг)]]="","",ИНН)</f>
        <v/>
      </c>
      <c r="E224" t="str">
        <f>IF(Подрядчики_НевклВидыРабот[[#This Row],[Вид Работ (услуг)]]="","",IF(ISBLANK(СМСП),"",СМСП))</f>
        <v/>
      </c>
      <c r="F224" t="str">
        <f>IF(ISBLANK('Анкета. Виды работ'!C228),"",'Анкета. Виды работ'!C228)</f>
        <v/>
      </c>
      <c r="H224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24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25" spans="1:9" hidden="1" x14ac:dyDescent="0.2">
      <c r="A225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25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25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25" s="14" t="str">
        <f>IF(Подрядчики_НевклВидыРабот[[#This Row],[Вид Работ (услуг)]]="","",ИНН)</f>
        <v/>
      </c>
      <c r="E225" t="str">
        <f>IF(Подрядчики_НевклВидыРабот[[#This Row],[Вид Работ (услуг)]]="","",IF(ISBLANK(СМСП),"",СМСП))</f>
        <v/>
      </c>
      <c r="F225" t="str">
        <f>IF(ISBLANK('Анкета. Виды работ'!C229),"",'Анкета. Виды работ'!C229)</f>
        <v/>
      </c>
      <c r="H225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25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26" spans="1:9" hidden="1" x14ac:dyDescent="0.2">
      <c r="A226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26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26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26" s="14" t="str">
        <f>IF(Подрядчики_НевклВидыРабот[[#This Row],[Вид Работ (услуг)]]="","",ИНН)</f>
        <v/>
      </c>
      <c r="E226" t="str">
        <f>IF(Подрядчики_НевклВидыРабот[[#This Row],[Вид Работ (услуг)]]="","",IF(ISBLANK(СМСП),"",СМСП))</f>
        <v/>
      </c>
      <c r="F226" t="str">
        <f>IF(ISBLANK('Анкета. Виды работ'!C230),"",'Анкета. Виды работ'!C230)</f>
        <v/>
      </c>
      <c r="H226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26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27" spans="1:9" hidden="1" x14ac:dyDescent="0.2">
      <c r="A227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27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27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27" s="14" t="str">
        <f>IF(Подрядчики_НевклВидыРабот[[#This Row],[Вид Работ (услуг)]]="","",ИНН)</f>
        <v/>
      </c>
      <c r="E227" t="str">
        <f>IF(Подрядчики_НевклВидыРабот[[#This Row],[Вид Работ (услуг)]]="","",IF(ISBLANK(СМСП),"",СМСП))</f>
        <v/>
      </c>
      <c r="F227" t="str">
        <f>IF(ISBLANK('Анкета. Виды работ'!C231),"",'Анкета. Виды работ'!C231)</f>
        <v/>
      </c>
      <c r="H227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27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</sheetData>
  <sheetProtection algorithmName="SHA-512" hashValue="6VwopEo2anxLc/QNz+fnjjU7FPact826sQqP+QebEDoQt711diHyJRvSN7TuoFOknHv9s7WPJ4GggoCcETo++Q==" saltValue="d1uiq0bqgTXPqxZBZdnJ4g==" spinCount="100000" sheet="1" selectLockedCells="1"/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4"/>
  <dimension ref="A1:E35"/>
  <sheetViews>
    <sheetView topLeftCell="A3" zoomScale="130" zoomScaleNormal="130" workbookViewId="0">
      <selection activeCell="G2" sqref="G2"/>
    </sheetView>
  </sheetViews>
  <sheetFormatPr defaultRowHeight="12.75" x14ac:dyDescent="0.2"/>
  <cols>
    <col min="1" max="1" width="45.140625" customWidth="1"/>
    <col min="2" max="2" width="31" customWidth="1"/>
    <col min="3" max="3" width="26.28515625" customWidth="1"/>
    <col min="4" max="4" width="20.140625" customWidth="1"/>
    <col min="5" max="5" width="23.5703125" customWidth="1"/>
  </cols>
  <sheetData>
    <row r="1" spans="1:5" ht="18.75" x14ac:dyDescent="0.3">
      <c r="A1" s="8" t="s">
        <v>198</v>
      </c>
      <c r="B1" s="9" t="s">
        <v>199</v>
      </c>
      <c r="C1" s="10" t="s">
        <v>200</v>
      </c>
      <c r="D1" s="11" t="s">
        <v>201</v>
      </c>
      <c r="E1" s="11" t="s">
        <v>202</v>
      </c>
    </row>
    <row r="2" spans="1:5" x14ac:dyDescent="0.2">
      <c r="A2" t="s">
        <v>211</v>
      </c>
      <c r="B2" t="s">
        <v>212</v>
      </c>
      <c r="C2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2" t="b">
        <f ca="1">IFERROR(SEARCH(dhReverseText(РаботасОПФ[[#This Row],[ОПФ (аббревиатура)]]),dhReverseText(Сокр_наименование)),FALSE())</f>
        <v>0</v>
      </c>
      <c r="E2" t="b">
        <f ca="1">IFERROR(SEARCH(dhReverseText(РаботасОПФ[[#This Row],[ОПФ (аббревиатура)]]),dhReverseText(Наименование_участника)),FALSE())</f>
        <v>0</v>
      </c>
    </row>
    <row r="3" spans="1:5" x14ac:dyDescent="0.2">
      <c r="A3" t="s">
        <v>215</v>
      </c>
      <c r="B3" t="s">
        <v>216</v>
      </c>
      <c r="C3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3" t="b">
        <f ca="1">IFERROR(SEARCH(dhReverseText(РаботасОПФ[[#This Row],[ОПФ (аббревиатура)]]),dhReverseText(Сокр_наименование)),FALSE())</f>
        <v>0</v>
      </c>
      <c r="E3" t="b">
        <f ca="1">IFERROR(SEARCH(dhReverseText(РаботасОПФ[[#This Row],[ОПФ (аббревиатура)]]),dhReverseText(Наименование_участника)),FALSE())</f>
        <v>0</v>
      </c>
    </row>
    <row r="4" spans="1:5" x14ac:dyDescent="0.2">
      <c r="A4" t="s">
        <v>223</v>
      </c>
      <c r="B4" t="s">
        <v>224</v>
      </c>
      <c r="C4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4" t="b">
        <f ca="1">IFERROR(SEARCH(dhReverseText(РаботасОПФ[[#This Row],[ОПФ (аббревиатура)]]),dhReverseText(Сокр_наименование)),FALSE())</f>
        <v>0</v>
      </c>
      <c r="E4" t="b">
        <f ca="1">IFERROR(SEARCH(dhReverseText(РаботасОПФ[[#This Row],[ОПФ (аббревиатура)]]),dhReverseText(Наименование_участника)),FALSE())</f>
        <v>0</v>
      </c>
    </row>
    <row r="5" spans="1:5" x14ac:dyDescent="0.2">
      <c r="A5" t="s">
        <v>233</v>
      </c>
      <c r="B5" t="s">
        <v>234</v>
      </c>
      <c r="C5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5" t="b">
        <f ca="1">IFERROR(SEARCH(dhReverseText(РаботасОПФ[[#This Row],[ОПФ (аббревиатура)]]),dhReverseText(Сокр_наименование)),FALSE())</f>
        <v>0</v>
      </c>
      <c r="E5" t="b">
        <f ca="1">IFERROR(SEARCH(dhReverseText(РаботасОПФ[[#This Row],[ОПФ (аббревиатура)]]),dhReverseText(Наименование_участника)),FALSE())</f>
        <v>0</v>
      </c>
    </row>
    <row r="6" spans="1:5" x14ac:dyDescent="0.2">
      <c r="A6" t="s">
        <v>235</v>
      </c>
      <c r="B6" t="s">
        <v>236</v>
      </c>
      <c r="C6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6" t="b">
        <f ca="1">IFERROR(SEARCH(dhReverseText(РаботасОПФ[[#This Row],[ОПФ (аббревиатура)]]),dhReverseText(Сокр_наименование)),FALSE())</f>
        <v>0</v>
      </c>
      <c r="E6" t="b">
        <f ca="1">IFERROR(SEARCH(dhReverseText(РаботасОПФ[[#This Row],[ОПФ (аббревиатура)]]),dhReverseText(Наименование_участника)),FALSE())</f>
        <v>0</v>
      </c>
    </row>
    <row r="7" spans="1:5" x14ac:dyDescent="0.2">
      <c r="A7" t="s">
        <v>203</v>
      </c>
      <c r="B7" t="s">
        <v>204</v>
      </c>
      <c r="C7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7" t="b">
        <f ca="1">IFERROR(SEARCH(dhReverseText(РаботасОПФ[[#This Row],[ОПФ (аббревиатура)]]),dhReverseText(Сокр_наименование)),FALSE())</f>
        <v>0</v>
      </c>
      <c r="E7" t="b">
        <f ca="1">IFERROR(SEARCH(dhReverseText(РаботасОПФ[[#This Row],[ОПФ (аббревиатура)]]),dhReverseText(Наименование_участника)),FALSE())</f>
        <v>0</v>
      </c>
    </row>
    <row r="8" spans="1:5" x14ac:dyDescent="0.2">
      <c r="A8" t="s">
        <v>205</v>
      </c>
      <c r="B8" t="s">
        <v>206</v>
      </c>
      <c r="C8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8" t="b">
        <f ca="1">IFERROR(SEARCH(dhReverseText(РаботасОПФ[[#This Row],[ОПФ (аббревиатура)]]),dhReverseText(Сокр_наименование)),FALSE())</f>
        <v>0</v>
      </c>
      <c r="E8" t="b">
        <f ca="1">IFERROR(SEARCH(dhReverseText(РаботасОПФ[[#This Row],[ОПФ (аббревиатура)]]),dhReverseText(Наименование_участника)),FALSE())</f>
        <v>0</v>
      </c>
    </row>
    <row r="9" spans="1:5" x14ac:dyDescent="0.2">
      <c r="A9" t="s">
        <v>213</v>
      </c>
      <c r="B9" t="s">
        <v>214</v>
      </c>
      <c r="C9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9" t="b">
        <f ca="1">IFERROR(SEARCH(dhReverseText(РаботасОПФ[[#This Row],[ОПФ (аббревиатура)]]),dhReverseText(Сокр_наименование)),FALSE())</f>
        <v>0</v>
      </c>
      <c r="E9" t="b">
        <f ca="1">IFERROR(SEARCH(dhReverseText(РаботасОПФ[[#This Row],[ОПФ (аббревиатура)]]),dhReverseText(Наименование_участника)),FALSE())</f>
        <v>0</v>
      </c>
    </row>
    <row r="10" spans="1:5" x14ac:dyDescent="0.2">
      <c r="A10" t="s">
        <v>207</v>
      </c>
      <c r="B10" t="s">
        <v>208</v>
      </c>
      <c r="C10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10" t="b">
        <f ca="1">IFERROR(SEARCH(dhReverseText(РаботасОПФ[[#This Row],[ОПФ (аббревиатура)]]),dhReverseText(Сокр_наименование)),FALSE())</f>
        <v>0</v>
      </c>
      <c r="E10" t="b">
        <f ca="1">IFERROR(SEARCH(dhReverseText(РаботасОПФ[[#This Row],[ОПФ (аббревиатура)]]),dhReverseText(Наименование_участника)),FALSE())</f>
        <v>0</v>
      </c>
    </row>
    <row r="11" spans="1:5" x14ac:dyDescent="0.2">
      <c r="A11" t="s">
        <v>209</v>
      </c>
      <c r="B11" t="s">
        <v>210</v>
      </c>
      <c r="C11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11" t="b">
        <f ca="1">IFERROR(SEARCH(dhReverseText(РаботасОПФ[[#This Row],[ОПФ (аббревиатура)]]),dhReverseText(Сокр_наименование)),FALSE())</f>
        <v>0</v>
      </c>
      <c r="E11" t="b">
        <f ca="1">IFERROR(SEARCH(dhReverseText(РаботасОПФ[[#This Row],[ОПФ (аббревиатура)]]),dhReverseText(Наименование_участника)),FALSE())</f>
        <v>0</v>
      </c>
    </row>
    <row r="12" spans="1:5" x14ac:dyDescent="0.2">
      <c r="A12" t="s">
        <v>266</v>
      </c>
      <c r="B12" t="s">
        <v>273</v>
      </c>
      <c r="C12" s="1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12" s="1" t="b">
        <f ca="1">IFERROR(SEARCH(dhReverseText(РаботасОПФ[[#This Row],[ОПФ (аббревиатура)]]),dhReverseText(Сокр_наименование)),FALSE())</f>
        <v>0</v>
      </c>
      <c r="E12" s="1" t="b">
        <f ca="1">IFERROR(SEARCH(dhReverseText(РаботасОПФ[[#This Row],[ОПФ (аббревиатура)]]),dhReverseText(Наименование_участника)),FALSE())</f>
        <v>0</v>
      </c>
    </row>
    <row r="13" spans="1:5" x14ac:dyDescent="0.2">
      <c r="A13" t="s">
        <v>217</v>
      </c>
      <c r="B13" t="s">
        <v>218</v>
      </c>
      <c r="C13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13" t="b">
        <f ca="1">IFERROR(SEARCH(dhReverseText(РаботасОПФ[[#This Row],[ОПФ (аббревиатура)]]),dhReverseText(Сокр_наименование)),FALSE())</f>
        <v>0</v>
      </c>
      <c r="E13" t="b">
        <f ca="1">IFERROR(SEARCH(dhReverseText(РаботасОПФ[[#This Row],[ОПФ (аббревиатура)]]),dhReverseText(Наименование_участника)),FALSE())</f>
        <v>0</v>
      </c>
    </row>
    <row r="14" spans="1:5" x14ac:dyDescent="0.2">
      <c r="A14" t="s">
        <v>219</v>
      </c>
      <c r="B14" t="s">
        <v>220</v>
      </c>
      <c r="C14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14" t="b">
        <f ca="1">IFERROR(SEARCH(dhReverseText(РаботасОПФ[[#This Row],[ОПФ (аббревиатура)]]),dhReverseText(Сокр_наименование)),FALSE())</f>
        <v>0</v>
      </c>
      <c r="E14" t="b">
        <f ca="1">IFERROR(SEARCH(dhReverseText(РаботасОПФ[[#This Row],[ОПФ (аббревиатура)]]),dhReverseText(Наименование_участника)),FALSE())</f>
        <v>0</v>
      </c>
    </row>
    <row r="15" spans="1:5" x14ac:dyDescent="0.2">
      <c r="A15" t="s">
        <v>221</v>
      </c>
      <c r="B15" t="s">
        <v>222</v>
      </c>
      <c r="C15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15" t="b">
        <f ca="1">IFERROR(SEARCH(dhReverseText(РаботасОПФ[[#This Row],[ОПФ (аббревиатура)]]),dhReverseText(Сокр_наименование)),FALSE())</f>
        <v>0</v>
      </c>
      <c r="E15" t="b">
        <f ca="1">IFERROR(SEARCH(dhReverseText(РаботасОПФ[[#This Row],[ОПФ (аббревиатура)]]),dhReverseText(Наименование_участника)),FALSE())</f>
        <v>0</v>
      </c>
    </row>
    <row r="16" spans="1:5" x14ac:dyDescent="0.2">
      <c r="A16" t="s">
        <v>225</v>
      </c>
      <c r="B16" t="s">
        <v>226</v>
      </c>
      <c r="C16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16" t="b">
        <f ca="1">IFERROR(SEARCH(dhReverseText(РаботасОПФ[[#This Row],[ОПФ (аббревиатура)]]),dhReverseText(Сокр_наименование)),FALSE())</f>
        <v>0</v>
      </c>
      <c r="E16" t="b">
        <f ca="1">IFERROR(SEARCH(dhReverseText(РаботасОПФ[[#This Row],[ОПФ (аббревиатура)]]),dhReverseText(Наименование_участника)),FALSE())</f>
        <v>0</v>
      </c>
    </row>
    <row r="17" spans="1:5" x14ac:dyDescent="0.2">
      <c r="A17" t="s">
        <v>227</v>
      </c>
      <c r="B17" t="s">
        <v>228</v>
      </c>
      <c r="C17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17" t="b">
        <f ca="1">IFERROR(SEARCH(dhReverseText(РаботасОПФ[[#This Row],[ОПФ (аббревиатура)]]),dhReverseText(Сокр_наименование)),FALSE())</f>
        <v>0</v>
      </c>
      <c r="E17" s="12" t="b">
        <f ca="1">IFERROR(SEARCH(dhReverseText(РаботасОПФ[[#This Row],[ОПФ (аббревиатура)]]),dhReverseText(Наименование_участника)),FALSE())</f>
        <v>0</v>
      </c>
    </row>
    <row r="18" spans="1:5" x14ac:dyDescent="0.2">
      <c r="A18" t="s">
        <v>229</v>
      </c>
      <c r="B18" t="s">
        <v>230</v>
      </c>
      <c r="C18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18" t="b">
        <f ca="1">IFERROR(SEARCH(dhReverseText(РаботасОПФ[[#This Row],[ОПФ (аббревиатура)]]),dhReverseText(Сокр_наименование)),FALSE())</f>
        <v>0</v>
      </c>
      <c r="E18" t="b">
        <f ca="1">IFERROR(SEARCH(dhReverseText(РаботасОПФ[[#This Row],[ОПФ (аббревиатура)]]),dhReverseText(Наименование_участника)),FALSE())</f>
        <v>0</v>
      </c>
    </row>
    <row r="19" spans="1:5" x14ac:dyDescent="0.2">
      <c r="A19" t="s">
        <v>231</v>
      </c>
      <c r="B19" t="s">
        <v>232</v>
      </c>
      <c r="C19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19" t="b">
        <f ca="1">IFERROR(SEARCH(dhReverseText(РаботасОПФ[[#This Row],[ОПФ (аббревиатура)]]),dhReverseText(Сокр_наименование)),FALSE())</f>
        <v>0</v>
      </c>
      <c r="E19" t="b">
        <f ca="1">IFERROR(SEARCH(dhReverseText(РаботасОПФ[[#This Row],[ОПФ (аббревиатура)]]),dhReverseText(Наименование_участника)),FALSE())</f>
        <v>0</v>
      </c>
    </row>
    <row r="20" spans="1:5" x14ac:dyDescent="0.2">
      <c r="A20" t="s">
        <v>267</v>
      </c>
      <c r="B20" t="s">
        <v>268</v>
      </c>
      <c r="C20" s="1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20" s="1" t="b">
        <f ca="1">IFERROR(SEARCH(dhReverseText(РаботасОПФ[[#This Row],[ОПФ (аббревиатура)]]),dhReverseText(Сокр_наименование)),FALSE())</f>
        <v>0</v>
      </c>
      <c r="E20" s="1" t="b">
        <f ca="1">IFERROR(SEARCH(dhReverseText(РаботасОПФ[[#This Row],[ОПФ (аббревиатура)]]),dhReverseText(Наименование_участника)),FALSE())</f>
        <v>0</v>
      </c>
    </row>
    <row r="21" spans="1:5" x14ac:dyDescent="0.2">
      <c r="A21" t="s">
        <v>237</v>
      </c>
      <c r="B21" t="s">
        <v>238</v>
      </c>
      <c r="C21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21" t="b">
        <f ca="1">IFERROR(SEARCH(dhReverseText(РаботасОПФ[[#This Row],[ОПФ (аббревиатура)]]),dhReverseText(Сокр_наименование)),FALSE())</f>
        <v>0</v>
      </c>
      <c r="E21" t="b">
        <f ca="1">IFERROR(SEARCH(dhReverseText(РаботасОПФ[[#This Row],[ОПФ (аббревиатура)]]),dhReverseText(Наименование_участника)),FALSE())</f>
        <v>0</v>
      </c>
    </row>
    <row r="22" spans="1:5" x14ac:dyDescent="0.2">
      <c r="A22" t="s">
        <v>269</v>
      </c>
      <c r="B22" t="s">
        <v>270</v>
      </c>
      <c r="C22" s="1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22" s="1" t="b">
        <f ca="1">IFERROR(SEARCH(dhReverseText(РаботасОПФ[[#This Row],[ОПФ (аббревиатура)]]),dhReverseText(Сокр_наименование)),FALSE())</f>
        <v>0</v>
      </c>
      <c r="E22" s="1" t="b">
        <f ca="1">IFERROR(SEARCH(dhReverseText(РаботасОПФ[[#This Row],[ОПФ (аббревиатура)]]),dhReverseText(Наименование_участника)),FALSE())</f>
        <v>0</v>
      </c>
    </row>
    <row r="23" spans="1:5" x14ac:dyDescent="0.2">
      <c r="A23" t="s">
        <v>239</v>
      </c>
      <c r="B23" t="s">
        <v>240</v>
      </c>
      <c r="C23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23" t="b">
        <f ca="1">IFERROR(SEARCH(dhReverseText(РаботасОПФ[[#This Row],[ОПФ (аббревиатура)]]),dhReverseText(Сокр_наименование)),FALSE())</f>
        <v>0</v>
      </c>
      <c r="E23" t="b">
        <f ca="1">IFERROR(SEARCH(dhReverseText(РаботасОПФ[[#This Row],[ОПФ (аббревиатура)]]),dhReverseText(Наименование_участника)),FALSE())</f>
        <v>0</v>
      </c>
    </row>
    <row r="24" spans="1:5" x14ac:dyDescent="0.2">
      <c r="A24" t="s">
        <v>241</v>
      </c>
      <c r="B24" t="s">
        <v>242</v>
      </c>
      <c r="C24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24" t="b">
        <f ca="1">IFERROR(SEARCH(dhReverseText(РаботасОПФ[[#This Row],[ОПФ (аббревиатура)]]),dhReverseText(Сокр_наименование)),FALSE())</f>
        <v>0</v>
      </c>
      <c r="E24" t="b">
        <f ca="1">IFERROR(SEARCH(dhReverseText(РаботасОПФ[[#This Row],[ОПФ (аббревиатура)]]),dhReverseText(Наименование_участника)),FALSE())</f>
        <v>0</v>
      </c>
    </row>
    <row r="25" spans="1:5" x14ac:dyDescent="0.2">
      <c r="A25" t="s">
        <v>243</v>
      </c>
      <c r="B25" t="s">
        <v>244</v>
      </c>
      <c r="C25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25" t="b">
        <f ca="1">IFERROR(SEARCH(dhReverseText(РаботасОПФ[[#This Row],[ОПФ (аббревиатура)]]),dhReverseText(Сокр_наименование)),FALSE())</f>
        <v>0</v>
      </c>
      <c r="E25" t="b">
        <f ca="1">IFERROR(SEARCH(dhReverseText(РаботасОПФ[[#This Row],[ОПФ (аббревиатура)]]),dhReverseText(Наименование_участника)),FALSE())</f>
        <v>0</v>
      </c>
    </row>
    <row r="26" spans="1:5" x14ac:dyDescent="0.2">
      <c r="A26" t="s">
        <v>245</v>
      </c>
      <c r="B26" t="s">
        <v>246</v>
      </c>
      <c r="C26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26" t="b">
        <f ca="1">IFERROR(SEARCH(dhReverseText(РаботасОПФ[[#This Row],[ОПФ (аббревиатура)]]),dhReverseText(Сокр_наименование)),FALSE())</f>
        <v>0</v>
      </c>
      <c r="E26" t="b">
        <f ca="1">IFERROR(SEARCH(dhReverseText(РаботасОПФ[[#This Row],[ОПФ (аббревиатура)]]),dhReverseText(Наименование_участника)),FALSE())</f>
        <v>0</v>
      </c>
    </row>
    <row r="27" spans="1:5" x14ac:dyDescent="0.2">
      <c r="A27" t="s">
        <v>271</v>
      </c>
      <c r="B27" t="s">
        <v>272</v>
      </c>
      <c r="C27" s="1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27" s="1" t="b">
        <f ca="1">IFERROR(SEARCH(dhReverseText(РаботасОПФ[[#This Row],[ОПФ (аббревиатура)]]),dhReverseText(Сокр_наименование)),FALSE())</f>
        <v>0</v>
      </c>
      <c r="E27" s="1" t="b">
        <f ca="1">IFERROR(SEARCH(dhReverseText(РаботасОПФ[[#This Row],[ОПФ (аббревиатура)]]),dhReverseText(Наименование_участника)),FALSE())</f>
        <v>0</v>
      </c>
    </row>
    <row r="28" spans="1:5" x14ac:dyDescent="0.2">
      <c r="A28" t="s">
        <v>247</v>
      </c>
      <c r="B28" t="s">
        <v>248</v>
      </c>
      <c r="C28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28" t="b">
        <f ca="1">IFERROR(SEARCH(dhReverseText(РаботасОПФ[[#This Row],[ОПФ (аббревиатура)]]),dhReverseText(Сокр_наименование)),FALSE())</f>
        <v>0</v>
      </c>
      <c r="E28" t="b">
        <f ca="1">IFERROR(SEARCH(dhReverseText(РаботасОПФ[[#This Row],[ОПФ (аббревиатура)]]),dhReverseText(Наименование_участника)),FALSE())</f>
        <v>0</v>
      </c>
    </row>
    <row r="29" spans="1:5" x14ac:dyDescent="0.2">
      <c r="A29" t="s">
        <v>249</v>
      </c>
      <c r="B29" t="s">
        <v>250</v>
      </c>
      <c r="C29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29" t="b">
        <f ca="1">IFERROR(SEARCH(dhReverseText(РаботасОПФ[[#This Row],[ОПФ (аббревиатура)]]),dhReverseText(Сокр_наименование)),FALSE())</f>
        <v>0</v>
      </c>
      <c r="E29" t="b">
        <f ca="1">IFERROR(SEARCH(dhReverseText(РаботасОПФ[[#This Row],[ОПФ (аббревиатура)]]),dhReverseText(Наименование_участника)),FALSE())</f>
        <v>0</v>
      </c>
    </row>
    <row r="30" spans="1:5" x14ac:dyDescent="0.2">
      <c r="A30" t="s">
        <v>251</v>
      </c>
      <c r="B30" t="s">
        <v>252</v>
      </c>
      <c r="C30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30" t="b">
        <f ca="1">IFERROR(SEARCH(dhReverseText(РаботасОПФ[[#This Row],[ОПФ (аббревиатура)]]),dhReverseText(Сокр_наименование)),FALSE())</f>
        <v>0</v>
      </c>
      <c r="E30" t="b">
        <f ca="1">IFERROR(SEARCH(dhReverseText(РаботасОПФ[[#This Row],[ОПФ (аббревиатура)]]),dhReverseText(Наименование_участника)),FALSE())</f>
        <v>0</v>
      </c>
    </row>
    <row r="31" spans="1:5" x14ac:dyDescent="0.2">
      <c r="A31" t="s">
        <v>253</v>
      </c>
      <c r="B31" t="s">
        <v>254</v>
      </c>
      <c r="C31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31" t="b">
        <f ca="1">IFERROR(SEARCH(dhReverseText(РаботасОПФ[[#This Row],[ОПФ (аббревиатура)]]),dhReverseText(Сокр_наименование)),FALSE())</f>
        <v>0</v>
      </c>
      <c r="E31" t="b">
        <f ca="1">IFERROR(SEARCH(dhReverseText(РаботасОПФ[[#This Row],[ОПФ (аббревиатура)]]),dhReverseText(Наименование_участника)),FALSE())</f>
        <v>0</v>
      </c>
    </row>
    <row r="32" spans="1:5" x14ac:dyDescent="0.2">
      <c r="A32" t="s">
        <v>255</v>
      </c>
      <c r="B32" t="s">
        <v>256</v>
      </c>
      <c r="C32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32" t="b">
        <f ca="1">IFERROR(SEARCH(dhReverseText(РаботасОПФ[[#This Row],[ОПФ (аббревиатура)]]),dhReverseText(Сокр_наименование)),FALSE())</f>
        <v>0</v>
      </c>
      <c r="E32" t="b">
        <f ca="1">IFERROR(SEARCH(dhReverseText(РаботасОПФ[[#This Row],[ОПФ (аббревиатура)]]),dhReverseText(Наименование_участника)),FALSE())</f>
        <v>0</v>
      </c>
    </row>
    <row r="33" spans="1:5" x14ac:dyDescent="0.2">
      <c r="A33" t="s">
        <v>257</v>
      </c>
      <c r="B33" t="s">
        <v>258</v>
      </c>
      <c r="C33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33" t="b">
        <f ca="1">IFERROR(SEARCH(dhReverseText(РаботасОПФ[[#This Row],[ОПФ (аббревиатура)]]),dhReverseText(Сокр_наименование)),FALSE())</f>
        <v>0</v>
      </c>
      <c r="E33" t="b">
        <f ca="1">IFERROR(SEARCH(dhReverseText(РаботасОПФ[[#This Row],[ОПФ (аббревиатура)]]),dhReverseText(Наименование_участника)),FALSE())</f>
        <v>0</v>
      </c>
    </row>
    <row r="34" spans="1:5" x14ac:dyDescent="0.2">
      <c r="A34" t="s">
        <v>259</v>
      </c>
      <c r="B34" t="s">
        <v>260</v>
      </c>
      <c r="C34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34" t="b">
        <f ca="1">IFERROR(SEARCH(dhReverseText(РаботасОПФ[[#This Row],[ОПФ (аббревиатура)]]),dhReverseText(Сокр_наименование)),FALSE())</f>
        <v>0</v>
      </c>
      <c r="E34" t="b">
        <f ca="1">IFERROR(SEARCH(dhReverseText(РаботасОПФ[[#This Row],[ОПФ (аббревиатура)]]),dhReverseText(Наименование_участника)),FALSE())</f>
        <v>0</v>
      </c>
    </row>
    <row r="35" spans="1:5" x14ac:dyDescent="0.2">
      <c r="A35" t="s">
        <v>261</v>
      </c>
      <c r="B35" t="s">
        <v>262</v>
      </c>
      <c r="C35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35" t="b">
        <f ca="1">IFERROR(SEARCH(dhReverseText(РаботасОПФ[[#This Row],[ОПФ (аббревиатура)]]),dhReverseText(Сокр_наименование)),FALSE())</f>
        <v>0</v>
      </c>
      <c r="E35" t="b">
        <f ca="1">IFERROR(SEARCH(dhReverseText(РаботасОПФ[[#This Row],[ОПФ (аббревиатура)]]),dhReverseText(Наименование_участника)),FALSE())</f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55C7CA3-5A6A-4FBA-883E-96E90A53A10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32</vt:i4>
      </vt:variant>
    </vt:vector>
  </HeadingPairs>
  <TitlesOfParts>
    <vt:vector size="35" baseType="lpstr">
      <vt:lpstr>Анкета. Виды работ</vt:lpstr>
      <vt:lpstr>----</vt:lpstr>
      <vt:lpstr>Сокращение ОПФ</vt:lpstr>
      <vt:lpstr>Должн_лица</vt:lpstr>
      <vt:lpstr>Должн_руковод</vt:lpstr>
      <vt:lpstr>'Анкета. Виды работ'!Извлечь</vt:lpstr>
      <vt:lpstr>ИНН</vt:lpstr>
      <vt:lpstr>КПП</vt:lpstr>
      <vt:lpstr>Местонахождение</vt:lpstr>
      <vt:lpstr>Наименование_участника</vt:lpstr>
      <vt:lpstr>'Анкета. Виды работ'!Область_печати</vt:lpstr>
      <vt:lpstr>ОГРН</vt:lpstr>
      <vt:lpstr>ОКВЭД</vt:lpstr>
      <vt:lpstr>ОКОПФ</vt:lpstr>
      <vt:lpstr>ОКПО</vt:lpstr>
      <vt:lpstr>ОПФ_Участника</vt:lpstr>
      <vt:lpstr>Почтовый_адрес</vt:lpstr>
      <vt:lpstr>Сайт</vt:lpstr>
      <vt:lpstr>СМСП</vt:lpstr>
      <vt:lpstr>Сокр_наименование</vt:lpstr>
      <vt:lpstr>Тел_1</vt:lpstr>
      <vt:lpstr>Тел_2</vt:lpstr>
      <vt:lpstr>Тел_3</vt:lpstr>
      <vt:lpstr>Тел_4</vt:lpstr>
      <vt:lpstr>Тел_5</vt:lpstr>
      <vt:lpstr>Тел_лица_доп</vt:lpstr>
      <vt:lpstr>Тел_лица_осн</vt:lpstr>
      <vt:lpstr>Тел_общий</vt:lpstr>
      <vt:lpstr>Тел_рук_доп</vt:lpstr>
      <vt:lpstr>Тел_рук_осн</vt:lpstr>
      <vt:lpstr>Тел1</vt:lpstr>
      <vt:lpstr>Телодин</vt:lpstr>
      <vt:lpstr>Элпочта_лица</vt:lpstr>
      <vt:lpstr>Элпочта_общая</vt:lpstr>
      <vt:lpstr>Элпочта_Руковод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zimina_ln</dc:creator>
  <cp:lastModifiedBy>Родичева Кристина Андреевна</cp:lastModifiedBy>
  <cp:lastPrinted>2021-03-30T09:15:45Z</cp:lastPrinted>
  <dcterms:created xsi:type="dcterms:W3CDTF">2009-10-09T01:35:27Z</dcterms:created>
  <dcterms:modified xsi:type="dcterms:W3CDTF">2026-08-20T03:16:06Z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